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wageningenur4-my.sharepoint.com/personal/tim_vanemmerik_wur_nl/Documents/Projects/2024-GIZ Nile/content_workshop Feb2025/"/>
    </mc:Choice>
  </mc:AlternateContent>
  <xr:revisionPtr revIDLastSave="475" documentId="8_{26CF5076-A687-4697-999B-44EBB1BE6A0D}" xr6:coauthVersionLast="47" xr6:coauthVersionMax="47" xr10:uidLastSave="{94401331-49E5-4D67-8A77-8C495B5F312B}"/>
  <bookViews>
    <workbookView xWindow="-108" yWindow="-108" windowWidth="23256" windowHeight="12576" tabRatio="599" activeTab="2" xr2:uid="{00000000-000D-0000-FFFF-FFFF00000000}"/>
  </bookViews>
  <sheets>
    <sheet name="Sampling_location_coordinates" sheetId="1" r:id="rId1"/>
    <sheet name="Riverbank_and_land_sampling " sheetId="3" r:id="rId2"/>
    <sheet name="Sheet1" sheetId="7" r:id="rId3"/>
  </sheets>
  <definedNames>
    <definedName name="_xlnm._FilterDatabase" localSheetId="1" hidden="1">'Riverbank_and_land_sampling '!$F$1:$F$1104</definedName>
    <definedName name="_xlnm._FilterDatabase" localSheetId="2" hidden="1">Sheet1!$C$1:$C$332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4" i="7" l="1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333" i="7"/>
  <c r="DW319" i="7"/>
  <c r="DV319" i="7"/>
  <c r="DU319" i="7"/>
  <c r="DT319" i="7"/>
  <c r="DS319" i="7"/>
  <c r="DR319" i="7"/>
  <c r="DQ319" i="7"/>
  <c r="DP319" i="7"/>
  <c r="DO319" i="7"/>
  <c r="DN319" i="7"/>
  <c r="DM319" i="7"/>
  <c r="DL319" i="7"/>
  <c r="DK319" i="7"/>
  <c r="DJ319" i="7"/>
  <c r="DI319" i="7"/>
  <c r="DH319" i="7"/>
  <c r="DG319" i="7"/>
  <c r="DF319" i="7"/>
  <c r="DE319" i="7"/>
  <c r="DD319" i="7"/>
  <c r="DC319" i="7"/>
  <c r="DB319" i="7"/>
  <c r="DA319" i="7"/>
  <c r="CZ319" i="7"/>
  <c r="CY319" i="7"/>
  <c r="CX319" i="7"/>
  <c r="CW319" i="7"/>
  <c r="CV319" i="7"/>
  <c r="CU319" i="7"/>
  <c r="CT319" i="7"/>
  <c r="CS319" i="7"/>
  <c r="CR319" i="7"/>
  <c r="CQ319" i="7"/>
  <c r="CP319" i="7"/>
  <c r="CO319" i="7"/>
  <c r="CN319" i="7"/>
  <c r="CM319" i="7"/>
  <c r="CL319" i="7"/>
  <c r="CK319" i="7"/>
  <c r="CJ319" i="7"/>
  <c r="CI319" i="7"/>
  <c r="CH319" i="7"/>
  <c r="CG319" i="7"/>
  <c r="CF319" i="7"/>
  <c r="CE319" i="7"/>
  <c r="CD319" i="7"/>
  <c r="CC319" i="7"/>
  <c r="CB319" i="7"/>
  <c r="CA319" i="7"/>
  <c r="BZ319" i="7"/>
  <c r="BY319" i="7"/>
  <c r="BX319" i="7"/>
  <c r="BW319" i="7"/>
  <c r="BV319" i="7"/>
  <c r="BU319" i="7"/>
  <c r="BT319" i="7"/>
  <c r="BS319" i="7"/>
  <c r="BR319" i="7"/>
  <c r="BQ319" i="7"/>
  <c r="BP319" i="7"/>
  <c r="BO319" i="7"/>
  <c r="BN319" i="7"/>
  <c r="BM319" i="7"/>
  <c r="BL319" i="7"/>
  <c r="BK319" i="7"/>
  <c r="BJ319" i="7"/>
  <c r="BI319" i="7"/>
  <c r="BH319" i="7"/>
  <c r="BG319" i="7"/>
  <c r="BF319" i="7"/>
  <c r="BE319" i="7"/>
  <c r="BD319" i="7"/>
  <c r="BC319" i="7"/>
  <c r="BB319" i="7"/>
  <c r="BA319" i="7"/>
  <c r="AZ319" i="7"/>
  <c r="AY319" i="7"/>
  <c r="AX319" i="7"/>
  <c r="AW319" i="7"/>
  <c r="AV319" i="7"/>
  <c r="AU319" i="7"/>
  <c r="AT319" i="7"/>
  <c r="AS319" i="7"/>
  <c r="AR319" i="7"/>
  <c r="AQ319" i="7"/>
  <c r="AP319" i="7"/>
  <c r="AO319" i="7"/>
  <c r="AN319" i="7"/>
  <c r="AM319" i="7"/>
  <c r="AL319" i="7"/>
  <c r="AK319" i="7"/>
  <c r="AJ319" i="7"/>
  <c r="AI319" i="7"/>
  <c r="AH319" i="7"/>
  <c r="AG319" i="7"/>
  <c r="AF319" i="7"/>
  <c r="AE319" i="7"/>
  <c r="AD319" i="7"/>
  <c r="AC319" i="7"/>
  <c r="AB319" i="7"/>
  <c r="AA319" i="7"/>
  <c r="Z319" i="7"/>
  <c r="Y319" i="7"/>
  <c r="X319" i="7"/>
  <c r="W319" i="7"/>
  <c r="V319" i="7"/>
  <c r="U319" i="7"/>
  <c r="T319" i="7"/>
  <c r="S319" i="7"/>
  <c r="R319" i="7"/>
  <c r="Q319" i="7"/>
  <c r="P319" i="7"/>
  <c r="O319" i="7"/>
  <c r="N319" i="7"/>
  <c r="M319" i="7"/>
  <c r="L319" i="7"/>
  <c r="J319" i="7"/>
  <c r="K319" i="7"/>
  <c r="H330" i="7"/>
  <c r="G330" i="7"/>
  <c r="F330" i="7"/>
  <c r="E330" i="7"/>
  <c r="D330" i="7"/>
  <c r="C330" i="7"/>
  <c r="H329" i="7"/>
  <c r="G329" i="7"/>
  <c r="F329" i="7"/>
  <c r="E329" i="7"/>
  <c r="D329" i="7"/>
  <c r="C329" i="7"/>
  <c r="H328" i="7"/>
  <c r="G328" i="7"/>
  <c r="F328" i="7"/>
  <c r="E328" i="7"/>
  <c r="D328" i="7"/>
  <c r="C328" i="7"/>
  <c r="H327" i="7"/>
  <c r="G327" i="7"/>
  <c r="F327" i="7"/>
  <c r="E327" i="7"/>
  <c r="D327" i="7"/>
  <c r="C327" i="7"/>
  <c r="H326" i="7"/>
  <c r="G326" i="7"/>
  <c r="F326" i="7"/>
  <c r="E326" i="7"/>
  <c r="D326" i="7"/>
  <c r="C326" i="7"/>
  <c r="H325" i="7"/>
  <c r="G325" i="7"/>
  <c r="F325" i="7"/>
  <c r="E325" i="7"/>
  <c r="D325" i="7"/>
  <c r="C325" i="7"/>
  <c r="H324" i="7"/>
  <c r="G324" i="7"/>
  <c r="F324" i="7"/>
  <c r="E324" i="7"/>
  <c r="D324" i="7"/>
  <c r="C324" i="7"/>
  <c r="H323" i="7"/>
  <c r="G323" i="7"/>
  <c r="F323" i="7"/>
  <c r="E323" i="7"/>
  <c r="D323" i="7"/>
  <c r="C323" i="7"/>
  <c r="H322" i="7"/>
  <c r="G322" i="7"/>
  <c r="F322" i="7"/>
  <c r="E322" i="7"/>
  <c r="D322" i="7"/>
  <c r="C322" i="7"/>
  <c r="DZ4" i="7"/>
  <c r="EA4" i="7"/>
  <c r="EB4" i="7"/>
  <c r="DZ5" i="7"/>
  <c r="EA5" i="7"/>
  <c r="EB5" i="7"/>
  <c r="DZ6" i="7"/>
  <c r="EA6" i="7"/>
  <c r="EB6" i="7"/>
  <c r="DZ7" i="7"/>
  <c r="EA7" i="7"/>
  <c r="EB7" i="7"/>
  <c r="DZ8" i="7"/>
  <c r="EA8" i="7"/>
  <c r="EB8" i="7"/>
  <c r="DZ9" i="7"/>
  <c r="EA9" i="7"/>
  <c r="EB9" i="7"/>
  <c r="DZ10" i="7"/>
  <c r="EA10" i="7"/>
  <c r="EB10" i="7"/>
  <c r="DZ11" i="7"/>
  <c r="EA11" i="7"/>
  <c r="EB11" i="7"/>
  <c r="DZ12" i="7"/>
  <c r="EA12" i="7"/>
  <c r="EB12" i="7"/>
  <c r="DZ13" i="7"/>
  <c r="EA13" i="7"/>
  <c r="EB13" i="7"/>
  <c r="DZ14" i="7"/>
  <c r="EA14" i="7"/>
  <c r="EB14" i="7"/>
  <c r="DZ15" i="7"/>
  <c r="EA15" i="7"/>
  <c r="EB15" i="7"/>
  <c r="DZ16" i="7"/>
  <c r="EA16" i="7"/>
  <c r="EB16" i="7"/>
  <c r="DZ17" i="7"/>
  <c r="EA17" i="7"/>
  <c r="EB17" i="7"/>
  <c r="DZ18" i="7"/>
  <c r="EA18" i="7"/>
  <c r="EB18" i="7"/>
  <c r="DZ19" i="7"/>
  <c r="EA19" i="7"/>
  <c r="EB19" i="7"/>
  <c r="DZ20" i="7"/>
  <c r="EA20" i="7"/>
  <c r="EB20" i="7"/>
  <c r="DZ21" i="7"/>
  <c r="EA21" i="7"/>
  <c r="EB21" i="7"/>
  <c r="DZ22" i="7"/>
  <c r="EA22" i="7"/>
  <c r="EB22" i="7"/>
  <c r="DZ23" i="7"/>
  <c r="EA23" i="7"/>
  <c r="EB23" i="7"/>
  <c r="DZ24" i="7"/>
  <c r="EA24" i="7"/>
  <c r="EB24" i="7"/>
  <c r="DZ25" i="7"/>
  <c r="EA25" i="7"/>
  <c r="EB25" i="7"/>
  <c r="DZ26" i="7"/>
  <c r="EA26" i="7"/>
  <c r="EB26" i="7"/>
  <c r="DZ27" i="7"/>
  <c r="EA27" i="7"/>
  <c r="EB27" i="7"/>
  <c r="DZ28" i="7"/>
  <c r="EA28" i="7"/>
  <c r="EB28" i="7"/>
  <c r="DZ29" i="7"/>
  <c r="EA29" i="7"/>
  <c r="EB29" i="7"/>
  <c r="DZ30" i="7"/>
  <c r="EA30" i="7"/>
  <c r="EB30" i="7"/>
  <c r="DZ31" i="7"/>
  <c r="EA31" i="7"/>
  <c r="EB31" i="7"/>
  <c r="DZ32" i="7"/>
  <c r="EA32" i="7"/>
  <c r="EB32" i="7"/>
  <c r="DZ33" i="7"/>
  <c r="EA33" i="7"/>
  <c r="EB33" i="7"/>
  <c r="DZ34" i="7"/>
  <c r="EA34" i="7"/>
  <c r="EB34" i="7"/>
  <c r="DZ35" i="7"/>
  <c r="EA35" i="7"/>
  <c r="EB35" i="7"/>
  <c r="DZ36" i="7"/>
  <c r="EA36" i="7"/>
  <c r="EB36" i="7"/>
  <c r="DZ37" i="7"/>
  <c r="EA37" i="7"/>
  <c r="EB37" i="7"/>
  <c r="DZ38" i="7"/>
  <c r="EA38" i="7"/>
  <c r="EB38" i="7"/>
  <c r="DZ39" i="7"/>
  <c r="EA39" i="7"/>
  <c r="EB39" i="7"/>
  <c r="DZ40" i="7"/>
  <c r="EA40" i="7"/>
  <c r="EB40" i="7"/>
  <c r="DZ41" i="7"/>
  <c r="EA41" i="7"/>
  <c r="EB41" i="7"/>
  <c r="DZ42" i="7"/>
  <c r="EA42" i="7"/>
  <c r="EB42" i="7"/>
  <c r="DZ43" i="7"/>
  <c r="EA43" i="7"/>
  <c r="EB43" i="7"/>
  <c r="DZ44" i="7"/>
  <c r="EA44" i="7"/>
  <c r="EB44" i="7"/>
  <c r="DZ45" i="7"/>
  <c r="EA45" i="7"/>
  <c r="EB45" i="7"/>
  <c r="DZ46" i="7"/>
  <c r="EA46" i="7"/>
  <c r="EB46" i="7"/>
  <c r="DZ47" i="7"/>
  <c r="EA47" i="7"/>
  <c r="EB47" i="7"/>
  <c r="DZ48" i="7"/>
  <c r="EA48" i="7"/>
  <c r="EB48" i="7"/>
  <c r="DZ49" i="7"/>
  <c r="EA49" i="7"/>
  <c r="EB49" i="7"/>
  <c r="DZ50" i="7"/>
  <c r="EA50" i="7"/>
  <c r="EB50" i="7"/>
  <c r="DZ51" i="7"/>
  <c r="EA51" i="7"/>
  <c r="EB51" i="7"/>
  <c r="DZ52" i="7"/>
  <c r="EA52" i="7"/>
  <c r="EB52" i="7"/>
  <c r="DZ53" i="7"/>
  <c r="EA53" i="7"/>
  <c r="EB53" i="7"/>
  <c r="DZ54" i="7"/>
  <c r="EA54" i="7"/>
  <c r="EB54" i="7"/>
  <c r="DZ55" i="7"/>
  <c r="EA55" i="7"/>
  <c r="EB55" i="7"/>
  <c r="DZ56" i="7"/>
  <c r="EA56" i="7"/>
  <c r="EB56" i="7"/>
  <c r="DZ57" i="7"/>
  <c r="EA57" i="7"/>
  <c r="EB57" i="7"/>
  <c r="DZ58" i="7"/>
  <c r="EA58" i="7"/>
  <c r="EB58" i="7"/>
  <c r="DZ59" i="7"/>
  <c r="EA59" i="7"/>
  <c r="EB59" i="7"/>
  <c r="DZ60" i="7"/>
  <c r="EA60" i="7"/>
  <c r="EB60" i="7"/>
  <c r="DZ61" i="7"/>
  <c r="EA61" i="7"/>
  <c r="EB61" i="7"/>
  <c r="DZ62" i="7"/>
  <c r="EA62" i="7"/>
  <c r="EB62" i="7"/>
  <c r="DZ63" i="7"/>
  <c r="EA63" i="7"/>
  <c r="EB63" i="7"/>
  <c r="DZ64" i="7"/>
  <c r="EA64" i="7"/>
  <c r="EB64" i="7"/>
  <c r="DZ65" i="7"/>
  <c r="EA65" i="7"/>
  <c r="EB65" i="7"/>
  <c r="DZ66" i="7"/>
  <c r="EA66" i="7"/>
  <c r="EB66" i="7"/>
  <c r="DZ67" i="7"/>
  <c r="EA67" i="7"/>
  <c r="EB67" i="7"/>
  <c r="DZ68" i="7"/>
  <c r="EA68" i="7"/>
  <c r="EB68" i="7"/>
  <c r="DZ69" i="7"/>
  <c r="EA69" i="7"/>
  <c r="EB69" i="7"/>
  <c r="DZ70" i="7"/>
  <c r="EA70" i="7"/>
  <c r="EB70" i="7"/>
  <c r="DZ71" i="7"/>
  <c r="EA71" i="7"/>
  <c r="EB71" i="7"/>
  <c r="DZ72" i="7"/>
  <c r="EA72" i="7"/>
  <c r="EB72" i="7"/>
  <c r="DZ73" i="7"/>
  <c r="EA73" i="7"/>
  <c r="EB73" i="7"/>
  <c r="DZ74" i="7"/>
  <c r="EA74" i="7"/>
  <c r="EB74" i="7"/>
  <c r="DZ75" i="7"/>
  <c r="EA75" i="7"/>
  <c r="EB75" i="7"/>
  <c r="DZ76" i="7"/>
  <c r="EA76" i="7"/>
  <c r="EB76" i="7"/>
  <c r="DZ77" i="7"/>
  <c r="EA77" i="7"/>
  <c r="EB77" i="7"/>
  <c r="DZ78" i="7"/>
  <c r="EA78" i="7"/>
  <c r="EB78" i="7"/>
  <c r="DZ79" i="7"/>
  <c r="EA79" i="7"/>
  <c r="EB79" i="7"/>
  <c r="DZ80" i="7"/>
  <c r="EA80" i="7"/>
  <c r="EB80" i="7"/>
  <c r="DZ81" i="7"/>
  <c r="EA81" i="7"/>
  <c r="EB81" i="7"/>
  <c r="DZ82" i="7"/>
  <c r="EA82" i="7"/>
  <c r="EB82" i="7"/>
  <c r="DZ83" i="7"/>
  <c r="EA83" i="7"/>
  <c r="EB83" i="7"/>
  <c r="DZ84" i="7"/>
  <c r="EA84" i="7"/>
  <c r="EB84" i="7"/>
  <c r="DZ85" i="7"/>
  <c r="EA85" i="7"/>
  <c r="EB85" i="7"/>
  <c r="DZ86" i="7"/>
  <c r="EA86" i="7"/>
  <c r="EB86" i="7"/>
  <c r="DZ87" i="7"/>
  <c r="EA87" i="7"/>
  <c r="EB87" i="7"/>
  <c r="DZ88" i="7"/>
  <c r="EA88" i="7"/>
  <c r="EB88" i="7"/>
  <c r="DZ89" i="7"/>
  <c r="EA89" i="7"/>
  <c r="EB89" i="7"/>
  <c r="DZ90" i="7"/>
  <c r="EA90" i="7"/>
  <c r="EB90" i="7"/>
  <c r="DZ91" i="7"/>
  <c r="EA91" i="7"/>
  <c r="EB91" i="7"/>
  <c r="DZ92" i="7"/>
  <c r="EA92" i="7"/>
  <c r="EB92" i="7"/>
  <c r="DZ93" i="7"/>
  <c r="EA93" i="7"/>
  <c r="EB93" i="7"/>
  <c r="DZ94" i="7"/>
  <c r="EA94" i="7"/>
  <c r="EB94" i="7"/>
  <c r="DZ95" i="7"/>
  <c r="EA95" i="7"/>
  <c r="EB95" i="7"/>
  <c r="DZ96" i="7"/>
  <c r="EA96" i="7"/>
  <c r="EB96" i="7"/>
  <c r="DZ97" i="7"/>
  <c r="EA97" i="7"/>
  <c r="EB97" i="7"/>
  <c r="DZ98" i="7"/>
  <c r="EA98" i="7"/>
  <c r="EB98" i="7"/>
  <c r="DZ99" i="7"/>
  <c r="EA99" i="7"/>
  <c r="EB99" i="7"/>
  <c r="DZ100" i="7"/>
  <c r="EA100" i="7"/>
  <c r="EB100" i="7"/>
  <c r="DZ101" i="7"/>
  <c r="EA101" i="7"/>
  <c r="EB101" i="7"/>
  <c r="DZ102" i="7"/>
  <c r="EA102" i="7"/>
  <c r="EB102" i="7"/>
  <c r="DZ103" i="7"/>
  <c r="EA103" i="7"/>
  <c r="EB103" i="7"/>
  <c r="DZ104" i="7"/>
  <c r="EA104" i="7"/>
  <c r="EB104" i="7"/>
  <c r="DZ105" i="7"/>
  <c r="EA105" i="7"/>
  <c r="EB105" i="7"/>
  <c r="DZ106" i="7"/>
  <c r="EA106" i="7"/>
  <c r="EB106" i="7"/>
  <c r="DZ107" i="7"/>
  <c r="EA107" i="7"/>
  <c r="EB107" i="7"/>
  <c r="DZ108" i="7"/>
  <c r="EA108" i="7"/>
  <c r="EB108" i="7"/>
  <c r="DZ109" i="7"/>
  <c r="EA109" i="7"/>
  <c r="EB109" i="7"/>
  <c r="DZ110" i="7"/>
  <c r="EA110" i="7"/>
  <c r="EB110" i="7"/>
  <c r="DZ111" i="7"/>
  <c r="EA111" i="7"/>
  <c r="EB111" i="7"/>
  <c r="DZ112" i="7"/>
  <c r="EA112" i="7"/>
  <c r="EB112" i="7"/>
  <c r="DZ113" i="7"/>
  <c r="EA113" i="7"/>
  <c r="EB113" i="7"/>
  <c r="DZ114" i="7"/>
  <c r="EA114" i="7"/>
  <c r="EB114" i="7"/>
  <c r="DZ115" i="7"/>
  <c r="EA115" i="7"/>
  <c r="EB115" i="7"/>
  <c r="DZ116" i="7"/>
  <c r="EA116" i="7"/>
  <c r="EB116" i="7"/>
  <c r="DZ117" i="7"/>
  <c r="EA117" i="7"/>
  <c r="EB117" i="7"/>
  <c r="DZ118" i="7"/>
  <c r="EA118" i="7"/>
  <c r="EB118" i="7"/>
  <c r="DZ119" i="7"/>
  <c r="EA119" i="7"/>
  <c r="EB119" i="7"/>
  <c r="DZ120" i="7"/>
  <c r="EA120" i="7"/>
  <c r="EB120" i="7"/>
  <c r="DZ121" i="7"/>
  <c r="EA121" i="7"/>
  <c r="EB121" i="7"/>
  <c r="DZ122" i="7"/>
  <c r="EA122" i="7"/>
  <c r="EB122" i="7"/>
  <c r="DZ123" i="7"/>
  <c r="EA123" i="7"/>
  <c r="EB123" i="7"/>
  <c r="DZ124" i="7"/>
  <c r="EA124" i="7"/>
  <c r="EB124" i="7"/>
  <c r="DZ125" i="7"/>
  <c r="EA125" i="7"/>
  <c r="EB125" i="7"/>
  <c r="DZ126" i="7"/>
  <c r="EA126" i="7"/>
  <c r="EB126" i="7"/>
  <c r="DZ127" i="7"/>
  <c r="EA127" i="7"/>
  <c r="EB127" i="7"/>
  <c r="DZ128" i="7"/>
  <c r="EA128" i="7"/>
  <c r="EB128" i="7"/>
  <c r="DZ129" i="7"/>
  <c r="EA129" i="7"/>
  <c r="EB129" i="7"/>
  <c r="DZ130" i="7"/>
  <c r="EA130" i="7"/>
  <c r="EB130" i="7"/>
  <c r="DZ131" i="7"/>
  <c r="EA131" i="7"/>
  <c r="EB131" i="7"/>
  <c r="DZ132" i="7"/>
  <c r="EA132" i="7"/>
  <c r="EB132" i="7"/>
  <c r="DZ133" i="7"/>
  <c r="EA133" i="7"/>
  <c r="EB133" i="7"/>
  <c r="DZ134" i="7"/>
  <c r="EA134" i="7"/>
  <c r="EB134" i="7"/>
  <c r="DZ135" i="7"/>
  <c r="EA135" i="7"/>
  <c r="EB135" i="7"/>
  <c r="DZ136" i="7"/>
  <c r="EA136" i="7"/>
  <c r="EB136" i="7"/>
  <c r="DZ137" i="7"/>
  <c r="EA137" i="7"/>
  <c r="EB137" i="7"/>
  <c r="DZ138" i="7"/>
  <c r="EA138" i="7"/>
  <c r="EB138" i="7"/>
  <c r="DZ139" i="7"/>
  <c r="EA139" i="7"/>
  <c r="EB139" i="7"/>
  <c r="DZ140" i="7"/>
  <c r="EA140" i="7"/>
  <c r="EB140" i="7"/>
  <c r="DZ141" i="7"/>
  <c r="EA141" i="7"/>
  <c r="EB141" i="7"/>
  <c r="DZ142" i="7"/>
  <c r="EA142" i="7"/>
  <c r="EB142" i="7"/>
  <c r="DZ143" i="7"/>
  <c r="EA143" i="7"/>
  <c r="EB143" i="7"/>
  <c r="DZ144" i="7"/>
  <c r="EA144" i="7"/>
  <c r="EB144" i="7"/>
  <c r="DZ145" i="7"/>
  <c r="EA145" i="7"/>
  <c r="EB145" i="7"/>
  <c r="DZ146" i="7"/>
  <c r="EA146" i="7"/>
  <c r="EB146" i="7"/>
  <c r="DZ147" i="7"/>
  <c r="EA147" i="7"/>
  <c r="EB147" i="7"/>
  <c r="DZ148" i="7"/>
  <c r="EA148" i="7"/>
  <c r="EB148" i="7"/>
  <c r="DZ149" i="7"/>
  <c r="EA149" i="7"/>
  <c r="EB149" i="7"/>
  <c r="DZ150" i="7"/>
  <c r="EA150" i="7"/>
  <c r="EB150" i="7"/>
  <c r="DZ151" i="7"/>
  <c r="EA151" i="7"/>
  <c r="EB151" i="7"/>
  <c r="DZ152" i="7"/>
  <c r="EA152" i="7"/>
  <c r="EB152" i="7"/>
  <c r="DZ153" i="7"/>
  <c r="EA153" i="7"/>
  <c r="EB153" i="7"/>
  <c r="DZ154" i="7"/>
  <c r="EA154" i="7"/>
  <c r="EB154" i="7"/>
  <c r="DZ155" i="7"/>
  <c r="EA155" i="7"/>
  <c r="EB155" i="7"/>
  <c r="DZ156" i="7"/>
  <c r="EA156" i="7"/>
  <c r="EB156" i="7"/>
  <c r="DZ157" i="7"/>
  <c r="EA157" i="7"/>
  <c r="EB157" i="7"/>
  <c r="DZ158" i="7"/>
  <c r="EA158" i="7"/>
  <c r="EB158" i="7"/>
  <c r="DZ159" i="7"/>
  <c r="EA159" i="7"/>
  <c r="EB159" i="7"/>
  <c r="DZ160" i="7"/>
  <c r="EA160" i="7"/>
  <c r="EB160" i="7"/>
  <c r="DZ161" i="7"/>
  <c r="EA161" i="7"/>
  <c r="EB161" i="7"/>
  <c r="DZ162" i="7"/>
  <c r="EA162" i="7"/>
  <c r="EB162" i="7"/>
  <c r="DZ163" i="7"/>
  <c r="EA163" i="7"/>
  <c r="EB163" i="7"/>
  <c r="DZ164" i="7"/>
  <c r="EA164" i="7"/>
  <c r="EB164" i="7"/>
  <c r="DZ165" i="7"/>
  <c r="EA165" i="7"/>
  <c r="EB165" i="7"/>
  <c r="DZ166" i="7"/>
  <c r="EA166" i="7"/>
  <c r="EB166" i="7"/>
  <c r="DZ167" i="7"/>
  <c r="EA167" i="7"/>
  <c r="EB167" i="7"/>
  <c r="DZ168" i="7"/>
  <c r="EA168" i="7"/>
  <c r="EB168" i="7"/>
  <c r="DZ169" i="7"/>
  <c r="EA169" i="7"/>
  <c r="EB169" i="7"/>
  <c r="DZ170" i="7"/>
  <c r="EA170" i="7"/>
  <c r="EB170" i="7"/>
  <c r="DZ171" i="7"/>
  <c r="EA171" i="7"/>
  <c r="EB171" i="7"/>
  <c r="DZ172" i="7"/>
  <c r="EA172" i="7"/>
  <c r="EB172" i="7"/>
  <c r="DZ173" i="7"/>
  <c r="EA173" i="7"/>
  <c r="EB173" i="7"/>
  <c r="DZ174" i="7"/>
  <c r="EA174" i="7"/>
  <c r="EB174" i="7"/>
  <c r="DZ175" i="7"/>
  <c r="EA175" i="7"/>
  <c r="EB175" i="7"/>
  <c r="DZ176" i="7"/>
  <c r="EA176" i="7"/>
  <c r="EB176" i="7"/>
  <c r="DZ177" i="7"/>
  <c r="EA177" i="7"/>
  <c r="EB177" i="7"/>
  <c r="DZ178" i="7"/>
  <c r="EA178" i="7"/>
  <c r="EB178" i="7"/>
  <c r="DZ179" i="7"/>
  <c r="EA179" i="7"/>
  <c r="EB179" i="7"/>
  <c r="DZ180" i="7"/>
  <c r="EA180" i="7"/>
  <c r="EB180" i="7"/>
  <c r="DZ181" i="7"/>
  <c r="EA181" i="7"/>
  <c r="EB181" i="7"/>
  <c r="DZ182" i="7"/>
  <c r="EA182" i="7"/>
  <c r="EB182" i="7"/>
  <c r="DZ183" i="7"/>
  <c r="EA183" i="7"/>
  <c r="EB183" i="7"/>
  <c r="DZ184" i="7"/>
  <c r="EA184" i="7"/>
  <c r="EB184" i="7"/>
  <c r="DZ185" i="7"/>
  <c r="EA185" i="7"/>
  <c r="EB185" i="7"/>
  <c r="DZ186" i="7"/>
  <c r="EA186" i="7"/>
  <c r="EB186" i="7"/>
  <c r="DZ187" i="7"/>
  <c r="EA187" i="7"/>
  <c r="EB187" i="7"/>
  <c r="DZ188" i="7"/>
  <c r="EA188" i="7"/>
  <c r="EB188" i="7"/>
  <c r="DZ189" i="7"/>
  <c r="EA189" i="7"/>
  <c r="EB189" i="7"/>
  <c r="DZ190" i="7"/>
  <c r="EA190" i="7"/>
  <c r="EB190" i="7"/>
  <c r="DZ191" i="7"/>
  <c r="EA191" i="7"/>
  <c r="EB191" i="7"/>
  <c r="DZ192" i="7"/>
  <c r="EA192" i="7"/>
  <c r="EB192" i="7"/>
  <c r="DZ193" i="7"/>
  <c r="EA193" i="7"/>
  <c r="EB193" i="7"/>
  <c r="DZ194" i="7"/>
  <c r="EA194" i="7"/>
  <c r="EB194" i="7"/>
  <c r="DZ195" i="7"/>
  <c r="EA195" i="7"/>
  <c r="EB195" i="7"/>
  <c r="DZ196" i="7"/>
  <c r="EA196" i="7"/>
  <c r="EB196" i="7"/>
  <c r="DZ197" i="7"/>
  <c r="EA197" i="7"/>
  <c r="EB197" i="7"/>
  <c r="DZ198" i="7"/>
  <c r="EA198" i="7"/>
  <c r="EB198" i="7"/>
  <c r="DZ199" i="7"/>
  <c r="EA199" i="7"/>
  <c r="EB199" i="7"/>
  <c r="DZ200" i="7"/>
  <c r="EA200" i="7"/>
  <c r="EB200" i="7"/>
  <c r="DZ201" i="7"/>
  <c r="EA201" i="7"/>
  <c r="EB201" i="7"/>
  <c r="DZ202" i="7"/>
  <c r="EA202" i="7"/>
  <c r="EB202" i="7"/>
  <c r="DZ203" i="7"/>
  <c r="EA203" i="7"/>
  <c r="EB203" i="7"/>
  <c r="DZ204" i="7"/>
  <c r="EA204" i="7"/>
  <c r="EB204" i="7"/>
  <c r="DZ205" i="7"/>
  <c r="EA205" i="7"/>
  <c r="EB205" i="7"/>
  <c r="DZ206" i="7"/>
  <c r="EA206" i="7"/>
  <c r="EB206" i="7"/>
  <c r="DZ207" i="7"/>
  <c r="EA207" i="7"/>
  <c r="EB207" i="7"/>
  <c r="DZ208" i="7"/>
  <c r="EA208" i="7"/>
  <c r="EB208" i="7"/>
  <c r="DZ209" i="7"/>
  <c r="EA209" i="7"/>
  <c r="EB209" i="7"/>
  <c r="DZ210" i="7"/>
  <c r="EA210" i="7"/>
  <c r="EB210" i="7"/>
  <c r="DZ211" i="7"/>
  <c r="EA211" i="7"/>
  <c r="EB211" i="7"/>
  <c r="DZ212" i="7"/>
  <c r="EA212" i="7"/>
  <c r="EB212" i="7"/>
  <c r="DZ213" i="7"/>
  <c r="EA213" i="7"/>
  <c r="EB213" i="7"/>
  <c r="DZ214" i="7"/>
  <c r="EA214" i="7"/>
  <c r="EB214" i="7"/>
  <c r="DZ215" i="7"/>
  <c r="EA215" i="7"/>
  <c r="EB215" i="7"/>
  <c r="DZ216" i="7"/>
  <c r="EA216" i="7"/>
  <c r="EB216" i="7"/>
  <c r="DZ217" i="7"/>
  <c r="EA217" i="7"/>
  <c r="EB217" i="7"/>
  <c r="DZ218" i="7"/>
  <c r="EA218" i="7"/>
  <c r="EB218" i="7"/>
  <c r="DZ219" i="7"/>
  <c r="EA219" i="7"/>
  <c r="EB219" i="7"/>
  <c r="DZ220" i="7"/>
  <c r="EA220" i="7"/>
  <c r="EB220" i="7"/>
  <c r="DZ221" i="7"/>
  <c r="EA221" i="7"/>
  <c r="EB221" i="7"/>
  <c r="DZ222" i="7"/>
  <c r="EA222" i="7"/>
  <c r="EB222" i="7"/>
  <c r="DZ223" i="7"/>
  <c r="EA223" i="7"/>
  <c r="EB223" i="7"/>
  <c r="DZ224" i="7"/>
  <c r="EA224" i="7"/>
  <c r="EB224" i="7"/>
  <c r="DZ225" i="7"/>
  <c r="EA225" i="7"/>
  <c r="EB225" i="7"/>
  <c r="DZ226" i="7"/>
  <c r="EA226" i="7"/>
  <c r="EB226" i="7"/>
  <c r="DZ227" i="7"/>
  <c r="EA227" i="7"/>
  <c r="EB227" i="7"/>
  <c r="DZ228" i="7"/>
  <c r="EA228" i="7"/>
  <c r="EB228" i="7"/>
  <c r="DZ229" i="7"/>
  <c r="EA229" i="7"/>
  <c r="EB229" i="7"/>
  <c r="DZ230" i="7"/>
  <c r="EA230" i="7"/>
  <c r="EB230" i="7"/>
  <c r="DZ231" i="7"/>
  <c r="EA231" i="7"/>
  <c r="EB231" i="7"/>
  <c r="DZ232" i="7"/>
  <c r="EA232" i="7"/>
  <c r="EB232" i="7"/>
  <c r="DZ233" i="7"/>
  <c r="EA233" i="7"/>
  <c r="EB233" i="7"/>
  <c r="DZ234" i="7"/>
  <c r="EA234" i="7"/>
  <c r="EB234" i="7"/>
  <c r="DZ235" i="7"/>
  <c r="EA235" i="7"/>
  <c r="EB235" i="7"/>
  <c r="DZ236" i="7"/>
  <c r="EA236" i="7"/>
  <c r="EB236" i="7"/>
  <c r="DZ237" i="7"/>
  <c r="EA237" i="7"/>
  <c r="EB237" i="7"/>
  <c r="DZ238" i="7"/>
  <c r="EA238" i="7"/>
  <c r="EB238" i="7"/>
  <c r="DZ239" i="7"/>
  <c r="EA239" i="7"/>
  <c r="EB239" i="7"/>
  <c r="DZ240" i="7"/>
  <c r="EA240" i="7"/>
  <c r="EB240" i="7"/>
  <c r="DZ241" i="7"/>
  <c r="EA241" i="7"/>
  <c r="EB241" i="7"/>
  <c r="DZ242" i="7"/>
  <c r="EA242" i="7"/>
  <c r="EB242" i="7"/>
  <c r="DZ243" i="7"/>
  <c r="EA243" i="7"/>
  <c r="EB243" i="7"/>
  <c r="DZ244" i="7"/>
  <c r="EA244" i="7"/>
  <c r="EB244" i="7"/>
  <c r="DZ245" i="7"/>
  <c r="EA245" i="7"/>
  <c r="EB245" i="7"/>
  <c r="DZ246" i="7"/>
  <c r="EA246" i="7"/>
  <c r="EB246" i="7"/>
  <c r="DZ247" i="7"/>
  <c r="EA247" i="7"/>
  <c r="EB247" i="7"/>
  <c r="DZ248" i="7"/>
  <c r="EA248" i="7"/>
  <c r="EB248" i="7"/>
  <c r="DZ249" i="7"/>
  <c r="EA249" i="7"/>
  <c r="EB249" i="7"/>
  <c r="DZ250" i="7"/>
  <c r="EA250" i="7"/>
  <c r="EB250" i="7"/>
  <c r="DZ251" i="7"/>
  <c r="EA251" i="7"/>
  <c r="EB251" i="7"/>
  <c r="DZ252" i="7"/>
  <c r="EA252" i="7"/>
  <c r="EB252" i="7"/>
  <c r="DZ253" i="7"/>
  <c r="EA253" i="7"/>
  <c r="EB253" i="7"/>
  <c r="DZ254" i="7"/>
  <c r="EA254" i="7"/>
  <c r="EB254" i="7"/>
  <c r="DZ255" i="7"/>
  <c r="EA255" i="7"/>
  <c r="EB255" i="7"/>
  <c r="DZ256" i="7"/>
  <c r="EA256" i="7"/>
  <c r="EB256" i="7"/>
  <c r="DZ257" i="7"/>
  <c r="EA257" i="7"/>
  <c r="EB257" i="7"/>
  <c r="DZ258" i="7"/>
  <c r="EA258" i="7"/>
  <c r="EB258" i="7"/>
  <c r="DZ259" i="7"/>
  <c r="EA259" i="7"/>
  <c r="EB259" i="7"/>
  <c r="DZ260" i="7"/>
  <c r="EA260" i="7"/>
  <c r="EB260" i="7"/>
  <c r="DZ261" i="7"/>
  <c r="EA261" i="7"/>
  <c r="EB261" i="7"/>
  <c r="DZ262" i="7"/>
  <c r="EA262" i="7"/>
  <c r="EB262" i="7"/>
  <c r="DZ263" i="7"/>
  <c r="EA263" i="7"/>
  <c r="EB263" i="7"/>
  <c r="DZ264" i="7"/>
  <c r="EA264" i="7"/>
  <c r="EB264" i="7"/>
  <c r="DZ265" i="7"/>
  <c r="EA265" i="7"/>
  <c r="EB265" i="7"/>
  <c r="DZ266" i="7"/>
  <c r="EA266" i="7"/>
  <c r="EB266" i="7"/>
  <c r="DZ267" i="7"/>
  <c r="EA267" i="7"/>
  <c r="EB267" i="7"/>
  <c r="DZ268" i="7"/>
  <c r="EA268" i="7"/>
  <c r="EB268" i="7"/>
  <c r="DZ269" i="7"/>
  <c r="EA269" i="7"/>
  <c r="EB269" i="7"/>
  <c r="DZ270" i="7"/>
  <c r="EA270" i="7"/>
  <c r="EB270" i="7"/>
  <c r="DZ271" i="7"/>
  <c r="EA271" i="7"/>
  <c r="EB271" i="7"/>
  <c r="DZ272" i="7"/>
  <c r="EA272" i="7"/>
  <c r="EB272" i="7"/>
  <c r="DZ273" i="7"/>
  <c r="EA273" i="7"/>
  <c r="EB273" i="7"/>
  <c r="DZ274" i="7"/>
  <c r="EA274" i="7"/>
  <c r="EB274" i="7"/>
  <c r="DZ275" i="7"/>
  <c r="EA275" i="7"/>
  <c r="EB275" i="7"/>
  <c r="DZ276" i="7"/>
  <c r="EA276" i="7"/>
  <c r="EB276" i="7"/>
  <c r="DZ277" i="7"/>
  <c r="EA277" i="7"/>
  <c r="EB277" i="7"/>
  <c r="DZ278" i="7"/>
  <c r="EA278" i="7"/>
  <c r="EB278" i="7"/>
  <c r="DZ279" i="7"/>
  <c r="EA279" i="7"/>
  <c r="EB279" i="7"/>
  <c r="DZ280" i="7"/>
  <c r="EA280" i="7"/>
  <c r="EB280" i="7"/>
  <c r="DZ281" i="7"/>
  <c r="EA281" i="7"/>
  <c r="EB281" i="7"/>
  <c r="DZ282" i="7"/>
  <c r="EA282" i="7"/>
  <c r="EB282" i="7"/>
  <c r="DZ283" i="7"/>
  <c r="EA283" i="7"/>
  <c r="EB283" i="7"/>
  <c r="DZ284" i="7"/>
  <c r="EA284" i="7"/>
  <c r="EB284" i="7"/>
  <c r="DZ285" i="7"/>
  <c r="EA285" i="7"/>
  <c r="EB285" i="7"/>
  <c r="DZ286" i="7"/>
  <c r="EA286" i="7"/>
  <c r="EB286" i="7"/>
  <c r="DZ287" i="7"/>
  <c r="EA287" i="7"/>
  <c r="EB287" i="7"/>
  <c r="DZ288" i="7"/>
  <c r="EA288" i="7"/>
  <c r="EB288" i="7"/>
  <c r="DZ289" i="7"/>
  <c r="EA289" i="7"/>
  <c r="EB289" i="7"/>
  <c r="DZ290" i="7"/>
  <c r="EA290" i="7"/>
  <c r="EB290" i="7"/>
  <c r="DZ291" i="7"/>
  <c r="EA291" i="7"/>
  <c r="EB291" i="7"/>
  <c r="DZ292" i="7"/>
  <c r="EA292" i="7"/>
  <c r="EB292" i="7"/>
  <c r="DZ293" i="7"/>
  <c r="EA293" i="7"/>
  <c r="EB293" i="7"/>
  <c r="DZ294" i="7"/>
  <c r="EA294" i="7"/>
  <c r="EB294" i="7"/>
  <c r="DZ295" i="7"/>
  <c r="EA295" i="7"/>
  <c r="EB295" i="7"/>
  <c r="DZ296" i="7"/>
  <c r="EA296" i="7"/>
  <c r="EB296" i="7"/>
  <c r="DZ297" i="7"/>
  <c r="EA297" i="7"/>
  <c r="EB297" i="7"/>
  <c r="DZ298" i="7"/>
  <c r="EA298" i="7"/>
  <c r="EB298" i="7"/>
  <c r="DZ299" i="7"/>
  <c r="EA299" i="7"/>
  <c r="EB299" i="7"/>
  <c r="DZ300" i="7"/>
  <c r="EA300" i="7"/>
  <c r="EB300" i="7"/>
  <c r="DZ301" i="7"/>
  <c r="EA301" i="7"/>
  <c r="EB301" i="7"/>
  <c r="DZ302" i="7"/>
  <c r="EA302" i="7"/>
  <c r="EB302" i="7"/>
  <c r="DZ303" i="7"/>
  <c r="EA303" i="7"/>
  <c r="EB303" i="7"/>
  <c r="DZ304" i="7"/>
  <c r="EA304" i="7"/>
  <c r="EB304" i="7"/>
  <c r="DZ305" i="7"/>
  <c r="EA305" i="7"/>
  <c r="EB305" i="7"/>
  <c r="DZ306" i="7"/>
  <c r="EA306" i="7"/>
  <c r="EB306" i="7"/>
  <c r="DZ307" i="7"/>
  <c r="EA307" i="7"/>
  <c r="EB307" i="7"/>
  <c r="DZ308" i="7"/>
  <c r="EA308" i="7"/>
  <c r="EB308" i="7"/>
  <c r="DZ309" i="7"/>
  <c r="EA309" i="7"/>
  <c r="EB309" i="7"/>
  <c r="DZ310" i="7"/>
  <c r="EA310" i="7"/>
  <c r="EB310" i="7"/>
  <c r="DZ311" i="7"/>
  <c r="EA311" i="7"/>
  <c r="EB311" i="7"/>
  <c r="DZ312" i="7"/>
  <c r="EA312" i="7"/>
  <c r="EB312" i="7"/>
  <c r="DZ313" i="7"/>
  <c r="EA313" i="7"/>
  <c r="EB313" i="7"/>
  <c r="DZ314" i="7"/>
  <c r="EA314" i="7"/>
  <c r="EB314" i="7"/>
  <c r="DZ315" i="7"/>
  <c r="EA315" i="7"/>
  <c r="EB315" i="7"/>
  <c r="DZ316" i="7"/>
  <c r="EA316" i="7"/>
  <c r="EB316" i="7"/>
  <c r="DZ317" i="7"/>
  <c r="EA317" i="7"/>
  <c r="EB317" i="7"/>
  <c r="EB3" i="7"/>
  <c r="EA3" i="7"/>
  <c r="DZ3" i="7"/>
  <c r="DY3" i="3"/>
  <c r="DX3" i="3"/>
  <c r="DX614" i="3" l="1"/>
  <c r="DY614" i="3"/>
  <c r="DX615" i="3"/>
  <c r="DY615" i="3"/>
  <c r="DX616" i="3"/>
  <c r="DY616" i="3"/>
  <c r="DX617" i="3"/>
  <c r="DY617" i="3"/>
  <c r="DX618" i="3"/>
  <c r="DY618" i="3"/>
  <c r="DX619" i="3"/>
  <c r="DY619" i="3"/>
  <c r="DX620" i="3"/>
  <c r="DY620" i="3"/>
  <c r="DX621" i="3"/>
  <c r="DY621" i="3"/>
  <c r="DX622" i="3"/>
  <c r="DY622" i="3"/>
  <c r="DX623" i="3"/>
  <c r="DY623" i="3"/>
  <c r="DX624" i="3"/>
  <c r="DY624" i="3"/>
  <c r="DX625" i="3"/>
  <c r="DY625" i="3"/>
  <c r="DX626" i="3"/>
  <c r="DY626" i="3"/>
  <c r="DX627" i="3"/>
  <c r="DY627" i="3"/>
  <c r="DX628" i="3"/>
  <c r="DY628" i="3"/>
  <c r="DX629" i="3"/>
  <c r="DY629" i="3"/>
  <c r="DX630" i="3"/>
  <c r="DY630" i="3"/>
  <c r="DX631" i="3"/>
  <c r="DY631" i="3"/>
  <c r="DX632" i="3"/>
  <c r="DY632" i="3"/>
  <c r="DX633" i="3"/>
  <c r="DY633" i="3"/>
  <c r="DX634" i="3"/>
  <c r="DY634" i="3"/>
  <c r="DX635" i="3"/>
  <c r="DY635" i="3"/>
  <c r="DX636" i="3"/>
  <c r="DY636" i="3"/>
  <c r="DX637" i="3"/>
  <c r="DY637" i="3"/>
  <c r="DX638" i="3"/>
  <c r="DY638" i="3"/>
  <c r="DX639" i="3"/>
  <c r="DY639" i="3"/>
  <c r="DX601" i="3"/>
  <c r="DY601" i="3"/>
  <c r="DX602" i="3"/>
  <c r="DY602" i="3"/>
  <c r="DX603" i="3"/>
  <c r="DY603" i="3"/>
  <c r="DX604" i="3"/>
  <c r="DY604" i="3"/>
  <c r="DX605" i="3"/>
  <c r="DY605" i="3"/>
  <c r="DX606" i="3"/>
  <c r="DY606" i="3"/>
  <c r="DX607" i="3"/>
  <c r="DY607" i="3"/>
  <c r="DX608" i="3"/>
  <c r="DY608" i="3"/>
  <c r="DX609" i="3"/>
  <c r="DY609" i="3"/>
  <c r="DX610" i="3"/>
  <c r="DY610" i="3"/>
  <c r="DX611" i="3"/>
  <c r="DY611" i="3"/>
  <c r="DX612" i="3"/>
  <c r="DY612" i="3"/>
  <c r="DX613" i="3"/>
  <c r="DY613" i="3"/>
  <c r="I588" i="3"/>
  <c r="DX550" i="3" l="1"/>
  <c r="DY550" i="3"/>
  <c r="DX551" i="3"/>
  <c r="DY551" i="3"/>
  <c r="DX552" i="3"/>
  <c r="DY552" i="3"/>
  <c r="DX553" i="3"/>
  <c r="DY553" i="3"/>
  <c r="DX554" i="3"/>
  <c r="DY554" i="3"/>
  <c r="DX555" i="3"/>
  <c r="DY555" i="3"/>
  <c r="DX556" i="3"/>
  <c r="DY556" i="3"/>
  <c r="DX557" i="3"/>
  <c r="DY557" i="3"/>
  <c r="DX558" i="3"/>
  <c r="DY558" i="3"/>
  <c r="DX559" i="3"/>
  <c r="DY559" i="3"/>
  <c r="DX560" i="3"/>
  <c r="DY560" i="3"/>
  <c r="DX561" i="3"/>
  <c r="DY561" i="3"/>
  <c r="DX562" i="3"/>
  <c r="DY562" i="3"/>
  <c r="DX563" i="3"/>
  <c r="DY563" i="3"/>
  <c r="DX564" i="3"/>
  <c r="DY564" i="3"/>
  <c r="DX565" i="3"/>
  <c r="DY565" i="3"/>
  <c r="DX566" i="3"/>
  <c r="DY566" i="3"/>
  <c r="DX567" i="3"/>
  <c r="DY567" i="3"/>
  <c r="DX521" i="3" l="1"/>
  <c r="DY521" i="3"/>
  <c r="DX522" i="3"/>
  <c r="DY522" i="3"/>
  <c r="DX523" i="3"/>
  <c r="DY523" i="3"/>
  <c r="DX524" i="3"/>
  <c r="DY524" i="3"/>
  <c r="DX525" i="3"/>
  <c r="DY525" i="3"/>
  <c r="DX526" i="3"/>
  <c r="DY526" i="3"/>
  <c r="DX527" i="3"/>
  <c r="DY527" i="3"/>
  <c r="DX528" i="3"/>
  <c r="DY528" i="3"/>
  <c r="DX529" i="3"/>
  <c r="DY529" i="3"/>
  <c r="DX530" i="3"/>
  <c r="DY530" i="3"/>
  <c r="DX531" i="3"/>
  <c r="DY531" i="3"/>
  <c r="DX532" i="3"/>
  <c r="DY532" i="3"/>
  <c r="DX533" i="3"/>
  <c r="DY533" i="3"/>
  <c r="DX534" i="3"/>
  <c r="DY534" i="3"/>
  <c r="DX535" i="3"/>
  <c r="DY535" i="3"/>
  <c r="DX536" i="3"/>
  <c r="DY536" i="3"/>
  <c r="DX537" i="3"/>
  <c r="DY537" i="3"/>
  <c r="DX538" i="3"/>
  <c r="DY538" i="3"/>
  <c r="DX539" i="3"/>
  <c r="DY539" i="3"/>
  <c r="DX540" i="3"/>
  <c r="DY540" i="3"/>
  <c r="DX541" i="3"/>
  <c r="DY541" i="3"/>
  <c r="DX542" i="3"/>
  <c r="DY542" i="3"/>
  <c r="DX543" i="3"/>
  <c r="DY543" i="3"/>
  <c r="DX544" i="3"/>
  <c r="DY544" i="3"/>
  <c r="DX545" i="3"/>
  <c r="DY545" i="3"/>
  <c r="DX546" i="3"/>
  <c r="DY546" i="3"/>
  <c r="DX547" i="3"/>
  <c r="DY547" i="3"/>
  <c r="DX548" i="3"/>
  <c r="DY548" i="3"/>
  <c r="DX549" i="3"/>
  <c r="DY549" i="3"/>
  <c r="DX568" i="3"/>
  <c r="DY568" i="3"/>
  <c r="DX569" i="3"/>
  <c r="DY569" i="3"/>
  <c r="DX570" i="3"/>
  <c r="DY570" i="3"/>
  <c r="DX571" i="3"/>
  <c r="DY571" i="3"/>
  <c r="DX572" i="3"/>
  <c r="DY572" i="3"/>
  <c r="DX573" i="3"/>
  <c r="DY573" i="3"/>
  <c r="DX574" i="3"/>
  <c r="DY574" i="3"/>
  <c r="DX575" i="3"/>
  <c r="DY575" i="3"/>
  <c r="DX576" i="3"/>
  <c r="DY576" i="3"/>
  <c r="DX577" i="3"/>
  <c r="DY577" i="3"/>
  <c r="DX578" i="3"/>
  <c r="DY578" i="3"/>
  <c r="DX579" i="3"/>
  <c r="DY579" i="3"/>
  <c r="DX580" i="3"/>
  <c r="DY580" i="3"/>
  <c r="DX581" i="3"/>
  <c r="DY581" i="3"/>
  <c r="DX582" i="3"/>
  <c r="DY582" i="3"/>
  <c r="DX583" i="3"/>
  <c r="DY583" i="3"/>
  <c r="DX584" i="3"/>
  <c r="DY584" i="3"/>
  <c r="DX585" i="3"/>
  <c r="DY585" i="3"/>
  <c r="DX586" i="3"/>
  <c r="DY586" i="3"/>
  <c r="DX587" i="3"/>
  <c r="DY587" i="3"/>
  <c r="DX588" i="3"/>
  <c r="DY588" i="3"/>
  <c r="DX589" i="3"/>
  <c r="DY589" i="3"/>
  <c r="DX590" i="3"/>
  <c r="DY590" i="3"/>
  <c r="DX591" i="3"/>
  <c r="DY591" i="3"/>
  <c r="DX592" i="3"/>
  <c r="DY592" i="3"/>
  <c r="DX593" i="3"/>
  <c r="DY593" i="3"/>
  <c r="DX594" i="3"/>
  <c r="DY594" i="3"/>
  <c r="DX595" i="3"/>
  <c r="DY595" i="3"/>
  <c r="DX596" i="3"/>
  <c r="DY596" i="3"/>
  <c r="DX597" i="3"/>
  <c r="DY597" i="3"/>
  <c r="DX598" i="3"/>
  <c r="DY598" i="3"/>
  <c r="DX599" i="3"/>
  <c r="DY599" i="3"/>
  <c r="DX600" i="3"/>
  <c r="DY600" i="3"/>
  <c r="DY431" i="3"/>
  <c r="DY432" i="3"/>
  <c r="DY433" i="3"/>
  <c r="DY434" i="3"/>
  <c r="DY435" i="3"/>
  <c r="DY436" i="3"/>
  <c r="DY437" i="3"/>
  <c r="DY438" i="3"/>
  <c r="DY439" i="3"/>
  <c r="DY440" i="3"/>
  <c r="DY441" i="3"/>
  <c r="DY442" i="3"/>
  <c r="DY443" i="3"/>
  <c r="DY444" i="3"/>
  <c r="DY445" i="3"/>
  <c r="DY446" i="3"/>
  <c r="DY447" i="3"/>
  <c r="DY448" i="3"/>
  <c r="DY449" i="3"/>
  <c r="DY450" i="3"/>
  <c r="DY451" i="3"/>
  <c r="DY452" i="3"/>
  <c r="DY453" i="3"/>
  <c r="DY454" i="3"/>
  <c r="DY455" i="3"/>
  <c r="DY456" i="3"/>
  <c r="DY457" i="3"/>
  <c r="DY458" i="3"/>
  <c r="DY459" i="3"/>
  <c r="DY460" i="3"/>
  <c r="DY461" i="3"/>
  <c r="DY462" i="3"/>
  <c r="DY463" i="3"/>
  <c r="DY464" i="3"/>
  <c r="DY465" i="3"/>
  <c r="DY466" i="3"/>
  <c r="DY467" i="3"/>
  <c r="DY468" i="3"/>
  <c r="DY469" i="3"/>
  <c r="DY470" i="3"/>
  <c r="DY471" i="3"/>
  <c r="DY472" i="3"/>
  <c r="DY473" i="3"/>
  <c r="DY474" i="3"/>
  <c r="DY475" i="3"/>
  <c r="DY476" i="3"/>
  <c r="DY477" i="3"/>
  <c r="DY478" i="3"/>
  <c r="DY479" i="3"/>
  <c r="DY480" i="3"/>
  <c r="DY481" i="3"/>
  <c r="DY482" i="3"/>
  <c r="DY483" i="3"/>
  <c r="DY484" i="3"/>
  <c r="DY485" i="3"/>
  <c r="DY486" i="3"/>
  <c r="DY487" i="3"/>
  <c r="DY488" i="3"/>
  <c r="DY489" i="3"/>
  <c r="DY490" i="3"/>
  <c r="DY491" i="3"/>
  <c r="DY492" i="3"/>
  <c r="DY493" i="3"/>
  <c r="DY494" i="3"/>
  <c r="DY495" i="3"/>
  <c r="DY496" i="3"/>
  <c r="DY497" i="3"/>
  <c r="DY498" i="3"/>
  <c r="DY499" i="3"/>
  <c r="DY500" i="3"/>
  <c r="DY501" i="3"/>
  <c r="DY502" i="3"/>
  <c r="DY503" i="3"/>
  <c r="DY504" i="3"/>
  <c r="DY505" i="3"/>
  <c r="DY506" i="3"/>
  <c r="DY507" i="3"/>
  <c r="DY508" i="3"/>
  <c r="DY509" i="3"/>
  <c r="DY510" i="3"/>
  <c r="DY511" i="3"/>
  <c r="DY512" i="3"/>
  <c r="DY513" i="3"/>
  <c r="DY514" i="3"/>
  <c r="DY515" i="3"/>
  <c r="DY516" i="3"/>
  <c r="DY517" i="3"/>
  <c r="DY518" i="3"/>
  <c r="DY519" i="3"/>
  <c r="DY520" i="3"/>
  <c r="DX431" i="3"/>
  <c r="DX432" i="3"/>
  <c r="DX433" i="3"/>
  <c r="DX434" i="3"/>
  <c r="DX435" i="3"/>
  <c r="DX436" i="3"/>
  <c r="DX437" i="3"/>
  <c r="DX438" i="3"/>
  <c r="DX439" i="3"/>
  <c r="DX440" i="3"/>
  <c r="DX441" i="3"/>
  <c r="DX442" i="3"/>
  <c r="DX443" i="3"/>
  <c r="DX444" i="3"/>
  <c r="DX445" i="3"/>
  <c r="DX446" i="3"/>
  <c r="DX447" i="3"/>
  <c r="DX448" i="3"/>
  <c r="DX449" i="3"/>
  <c r="DX450" i="3"/>
  <c r="DX451" i="3"/>
  <c r="DX452" i="3"/>
  <c r="DX453" i="3"/>
  <c r="DX454" i="3"/>
  <c r="DX455" i="3"/>
  <c r="DX456" i="3"/>
  <c r="DX457" i="3"/>
  <c r="DX458" i="3"/>
  <c r="DX459" i="3"/>
  <c r="DX460" i="3"/>
  <c r="DX461" i="3"/>
  <c r="DX462" i="3"/>
  <c r="DX463" i="3"/>
  <c r="DX464" i="3"/>
  <c r="DX465" i="3"/>
  <c r="DX466" i="3"/>
  <c r="DX467" i="3"/>
  <c r="DX468" i="3"/>
  <c r="DX469" i="3"/>
  <c r="DX470" i="3"/>
  <c r="DX471" i="3"/>
  <c r="DX472" i="3"/>
  <c r="DX473" i="3"/>
  <c r="DX474" i="3"/>
  <c r="DX475" i="3"/>
  <c r="DX476" i="3"/>
  <c r="DX477" i="3"/>
  <c r="DX478" i="3"/>
  <c r="DX479" i="3"/>
  <c r="DX480" i="3"/>
  <c r="DX481" i="3"/>
  <c r="DX482" i="3"/>
  <c r="DX483" i="3"/>
  <c r="DX484" i="3"/>
  <c r="DX485" i="3"/>
  <c r="DX486" i="3"/>
  <c r="DX487" i="3"/>
  <c r="DX488" i="3"/>
  <c r="DX489" i="3"/>
  <c r="DX490" i="3"/>
  <c r="DX491" i="3"/>
  <c r="DX492" i="3"/>
  <c r="DX493" i="3"/>
  <c r="DX494" i="3"/>
  <c r="DX495" i="3"/>
  <c r="DX496" i="3"/>
  <c r="DX497" i="3"/>
  <c r="DX498" i="3"/>
  <c r="DX499" i="3"/>
  <c r="DX500" i="3"/>
  <c r="DX501" i="3"/>
  <c r="DX502" i="3"/>
  <c r="DX503" i="3"/>
  <c r="DX504" i="3"/>
  <c r="DX505" i="3"/>
  <c r="DX506" i="3"/>
  <c r="DX507" i="3"/>
  <c r="DX508" i="3"/>
  <c r="DX509" i="3"/>
  <c r="DX510" i="3"/>
  <c r="DX511" i="3"/>
  <c r="DX512" i="3"/>
  <c r="DX513" i="3"/>
  <c r="DX514" i="3"/>
  <c r="DX515" i="3"/>
  <c r="DX516" i="3"/>
  <c r="DX517" i="3"/>
  <c r="DX518" i="3"/>
  <c r="DX519" i="3"/>
  <c r="DX520" i="3"/>
  <c r="DX17" i="3"/>
  <c r="DX18" i="3"/>
  <c r="DX19" i="3"/>
  <c r="DX20" i="3"/>
  <c r="DX21" i="3"/>
  <c r="DX22" i="3"/>
  <c r="DX23" i="3"/>
  <c r="DX24" i="3"/>
  <c r="DX25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3" i="3"/>
  <c r="DX44" i="3"/>
  <c r="DX45" i="3"/>
  <c r="DX46" i="3"/>
  <c r="DX47" i="3"/>
  <c r="DX48" i="3"/>
  <c r="DX49" i="3"/>
  <c r="DX50" i="3"/>
  <c r="DX51" i="3"/>
  <c r="DX52" i="3"/>
  <c r="DX53" i="3"/>
  <c r="DX54" i="3"/>
  <c r="DX55" i="3"/>
  <c r="DX56" i="3"/>
  <c r="DX58" i="3"/>
  <c r="DX59" i="3"/>
  <c r="DX60" i="3"/>
  <c r="DX61" i="3"/>
  <c r="DX62" i="3"/>
  <c r="DX63" i="3"/>
  <c r="DX64" i="3"/>
  <c r="DX65" i="3"/>
  <c r="DX66" i="3"/>
  <c r="DX67" i="3"/>
  <c r="DX68" i="3"/>
  <c r="DX69" i="3"/>
  <c r="DX70" i="3"/>
  <c r="DX71" i="3"/>
  <c r="DX72" i="3"/>
  <c r="DX73" i="3"/>
  <c r="DX74" i="3"/>
  <c r="DX77" i="3"/>
  <c r="DX78" i="3"/>
  <c r="DX79" i="3"/>
  <c r="DX80" i="3"/>
  <c r="DX81" i="3"/>
  <c r="DX82" i="3"/>
  <c r="DX83" i="3"/>
  <c r="DX84" i="3"/>
  <c r="DX85" i="3"/>
  <c r="DX86" i="3"/>
  <c r="DX87" i="3"/>
  <c r="DX88" i="3"/>
  <c r="DX89" i="3"/>
  <c r="DX90" i="3"/>
  <c r="DX91" i="3"/>
  <c r="DX92" i="3"/>
  <c r="DX93" i="3"/>
  <c r="DX94" i="3"/>
  <c r="DX95" i="3"/>
  <c r="DX96" i="3"/>
  <c r="DX97" i="3"/>
  <c r="DX98" i="3"/>
  <c r="DX99" i="3"/>
  <c r="DX100" i="3"/>
  <c r="DX101" i="3"/>
  <c r="DX102" i="3"/>
  <c r="DX103" i="3"/>
  <c r="DX104" i="3"/>
  <c r="DX105" i="3"/>
  <c r="DX106" i="3"/>
  <c r="DX107" i="3"/>
  <c r="DX108" i="3"/>
  <c r="DX109" i="3"/>
  <c r="DX110" i="3"/>
  <c r="DX111" i="3"/>
  <c r="DX112" i="3"/>
  <c r="DX113" i="3"/>
  <c r="DX114" i="3"/>
  <c r="DX115" i="3"/>
  <c r="DX116" i="3"/>
  <c r="DX117" i="3"/>
  <c r="DX118" i="3"/>
  <c r="DX119" i="3"/>
  <c r="DX120" i="3"/>
  <c r="DX121" i="3"/>
  <c r="DX122" i="3"/>
  <c r="DX123" i="3"/>
  <c r="DX124" i="3"/>
  <c r="DX125" i="3"/>
  <c r="DX126" i="3"/>
  <c r="DX127" i="3"/>
  <c r="DX128" i="3"/>
  <c r="DX129" i="3"/>
  <c r="DX130" i="3"/>
  <c r="DX131" i="3"/>
  <c r="DX132" i="3"/>
  <c r="DX133" i="3"/>
  <c r="DX134" i="3"/>
  <c r="DX135" i="3"/>
  <c r="DX136" i="3"/>
  <c r="DX137" i="3"/>
  <c r="DX138" i="3"/>
  <c r="DX139" i="3"/>
  <c r="DX140" i="3"/>
  <c r="DX141" i="3"/>
  <c r="DX142" i="3"/>
  <c r="DX143" i="3"/>
  <c r="DX144" i="3"/>
  <c r="DX145" i="3"/>
  <c r="DX146" i="3"/>
  <c r="DX147" i="3"/>
  <c r="DX148" i="3"/>
  <c r="DX149" i="3"/>
  <c r="DX150" i="3"/>
  <c r="DX151" i="3"/>
  <c r="DX152" i="3"/>
  <c r="DX153" i="3"/>
  <c r="DX154" i="3"/>
  <c r="DX155" i="3"/>
  <c r="DX156" i="3"/>
  <c r="DX157" i="3"/>
  <c r="DX158" i="3"/>
  <c r="DX159" i="3"/>
  <c r="DX160" i="3"/>
  <c r="DX161" i="3"/>
  <c r="DX162" i="3"/>
  <c r="DX163" i="3"/>
  <c r="DX164" i="3"/>
  <c r="DX166" i="3"/>
  <c r="DX167" i="3"/>
  <c r="DX168" i="3"/>
  <c r="DX169" i="3"/>
  <c r="DX170" i="3"/>
  <c r="DX171" i="3"/>
  <c r="DX172" i="3"/>
  <c r="DX173" i="3"/>
  <c r="DX174" i="3"/>
  <c r="DX175" i="3"/>
  <c r="DX176" i="3"/>
  <c r="DX177" i="3"/>
  <c r="DX178" i="3"/>
  <c r="DX179" i="3"/>
  <c r="DX180" i="3"/>
  <c r="DX181" i="3"/>
  <c r="DX182" i="3"/>
  <c r="DX183" i="3"/>
  <c r="DX184" i="3"/>
  <c r="DX185" i="3"/>
  <c r="DX186" i="3"/>
  <c r="DX187" i="3"/>
  <c r="DX188" i="3"/>
  <c r="DX189" i="3"/>
  <c r="DX190" i="3"/>
  <c r="DX191" i="3"/>
  <c r="DX192" i="3"/>
  <c r="DX193" i="3"/>
  <c r="DX194" i="3"/>
  <c r="DX195" i="3"/>
  <c r="DX196" i="3"/>
  <c r="DX197" i="3"/>
  <c r="DX198" i="3"/>
  <c r="DX199" i="3"/>
  <c r="DX200" i="3"/>
  <c r="DX201" i="3"/>
  <c r="DX202" i="3"/>
  <c r="DX203" i="3"/>
  <c r="DX204" i="3"/>
  <c r="DX205" i="3"/>
  <c r="DX206" i="3"/>
  <c r="DX207" i="3"/>
  <c r="DX208" i="3"/>
  <c r="DX209" i="3"/>
  <c r="DX210" i="3"/>
  <c r="DX211" i="3"/>
  <c r="DX212" i="3"/>
  <c r="DX213" i="3"/>
  <c r="DX214" i="3"/>
  <c r="DX215" i="3"/>
  <c r="DX216" i="3"/>
  <c r="DX217" i="3"/>
  <c r="DX218" i="3"/>
  <c r="DX219" i="3"/>
  <c r="DX220" i="3"/>
  <c r="DX221" i="3"/>
  <c r="DX222" i="3"/>
  <c r="DX223" i="3"/>
  <c r="DX224" i="3"/>
  <c r="DX225" i="3"/>
  <c r="DX226" i="3"/>
  <c r="DX227" i="3"/>
  <c r="DX228" i="3"/>
  <c r="DX229" i="3"/>
  <c r="DX230" i="3"/>
  <c r="DX231" i="3"/>
  <c r="DX232" i="3"/>
  <c r="DX233" i="3"/>
  <c r="DX234" i="3"/>
  <c r="DX235" i="3"/>
  <c r="DX236" i="3"/>
  <c r="DX237" i="3"/>
  <c r="DX238" i="3"/>
  <c r="DX239" i="3"/>
  <c r="DX240" i="3"/>
  <c r="DX241" i="3"/>
  <c r="DX242" i="3"/>
  <c r="DX243" i="3"/>
  <c r="DX244" i="3"/>
  <c r="DX245" i="3"/>
  <c r="DX246" i="3"/>
  <c r="DX247" i="3"/>
  <c r="DX248" i="3"/>
  <c r="DX249" i="3"/>
  <c r="DX250" i="3"/>
  <c r="DX251" i="3"/>
  <c r="DX252" i="3"/>
  <c r="DX253" i="3"/>
  <c r="DX254" i="3"/>
  <c r="DX255" i="3"/>
  <c r="DX256" i="3"/>
  <c r="DX257" i="3"/>
  <c r="DX258" i="3"/>
  <c r="DX259" i="3"/>
  <c r="DX260" i="3"/>
  <c r="DX261" i="3"/>
  <c r="DX262" i="3"/>
  <c r="DX263" i="3"/>
  <c r="DX264" i="3"/>
  <c r="DX265" i="3"/>
  <c r="DX266" i="3"/>
  <c r="DX267" i="3"/>
  <c r="DX268" i="3"/>
  <c r="DX269" i="3"/>
  <c r="DX270" i="3"/>
  <c r="DX271" i="3"/>
  <c r="DX272" i="3"/>
  <c r="DX273" i="3"/>
  <c r="DX274" i="3"/>
  <c r="DX275" i="3"/>
  <c r="DX276" i="3"/>
  <c r="DX277" i="3"/>
  <c r="DX278" i="3"/>
  <c r="DX279" i="3"/>
  <c r="DX280" i="3"/>
  <c r="DX281" i="3"/>
  <c r="DX282" i="3"/>
  <c r="DX283" i="3"/>
  <c r="DX284" i="3"/>
  <c r="DX285" i="3"/>
  <c r="DX286" i="3"/>
  <c r="DX287" i="3"/>
  <c r="DX288" i="3"/>
  <c r="DX289" i="3"/>
  <c r="DX290" i="3"/>
  <c r="DX291" i="3"/>
  <c r="DX292" i="3"/>
  <c r="DX293" i="3"/>
  <c r="DX294" i="3"/>
  <c r="DX295" i="3"/>
  <c r="DX296" i="3"/>
  <c r="DX297" i="3"/>
  <c r="DX298" i="3"/>
  <c r="DX299" i="3"/>
  <c r="DX300" i="3"/>
  <c r="DX301" i="3"/>
  <c r="DX302" i="3"/>
  <c r="DX303" i="3"/>
  <c r="DX304" i="3"/>
  <c r="DX305" i="3"/>
  <c r="DX306" i="3"/>
  <c r="DX307" i="3"/>
  <c r="DX308" i="3"/>
  <c r="DX309" i="3"/>
  <c r="DX310" i="3"/>
  <c r="DX311" i="3"/>
  <c r="DX312" i="3"/>
  <c r="DX313" i="3"/>
  <c r="DX314" i="3"/>
  <c r="DX315" i="3"/>
  <c r="DX316" i="3"/>
  <c r="DX317" i="3"/>
  <c r="DX318" i="3"/>
  <c r="DX319" i="3"/>
  <c r="DX320" i="3"/>
  <c r="DX321" i="3"/>
  <c r="DX322" i="3"/>
  <c r="DX323" i="3"/>
  <c r="DX324" i="3"/>
  <c r="DX325" i="3"/>
  <c r="DX326" i="3"/>
  <c r="DX327" i="3"/>
  <c r="DX328" i="3"/>
  <c r="DX329" i="3"/>
  <c r="DX330" i="3"/>
  <c r="DX331" i="3"/>
  <c r="DX332" i="3"/>
  <c r="DX333" i="3"/>
  <c r="DX334" i="3"/>
  <c r="DX335" i="3"/>
  <c r="DX336" i="3"/>
  <c r="DX337" i="3"/>
  <c r="DX338" i="3"/>
  <c r="DX339" i="3"/>
  <c r="DX340" i="3"/>
  <c r="DX341" i="3"/>
  <c r="DX342" i="3"/>
  <c r="DX343" i="3"/>
  <c r="DX344" i="3"/>
  <c r="DX345" i="3"/>
  <c r="DX346" i="3"/>
  <c r="DX347" i="3"/>
  <c r="DX348" i="3"/>
  <c r="DX349" i="3"/>
  <c r="DX350" i="3"/>
  <c r="DX351" i="3"/>
  <c r="DX352" i="3"/>
  <c r="DX353" i="3"/>
  <c r="DX354" i="3"/>
  <c r="DX355" i="3"/>
  <c r="DX356" i="3"/>
  <c r="DX357" i="3"/>
  <c r="DX358" i="3"/>
  <c r="DX359" i="3"/>
  <c r="DX360" i="3"/>
  <c r="DX361" i="3"/>
  <c r="DX362" i="3"/>
  <c r="DX363" i="3"/>
  <c r="DX364" i="3"/>
  <c r="DX365" i="3"/>
  <c r="DX366" i="3"/>
  <c r="DX367" i="3"/>
  <c r="DX368" i="3"/>
  <c r="DX369" i="3"/>
  <c r="DX370" i="3"/>
  <c r="DX371" i="3"/>
  <c r="DX372" i="3"/>
  <c r="DX373" i="3"/>
  <c r="DX374" i="3"/>
  <c r="DX375" i="3"/>
  <c r="DX376" i="3"/>
  <c r="DX377" i="3"/>
  <c r="DX378" i="3"/>
  <c r="DX379" i="3"/>
  <c r="DX380" i="3"/>
  <c r="DX381" i="3"/>
  <c r="DX382" i="3"/>
  <c r="DX383" i="3"/>
  <c r="DX384" i="3"/>
  <c r="DX385" i="3"/>
  <c r="DX386" i="3"/>
  <c r="DX387" i="3"/>
  <c r="DX388" i="3"/>
  <c r="DX389" i="3"/>
  <c r="DX390" i="3"/>
  <c r="DX391" i="3"/>
  <c r="DX392" i="3"/>
  <c r="DX393" i="3"/>
  <c r="DX394" i="3"/>
  <c r="DX395" i="3"/>
  <c r="DX396" i="3"/>
  <c r="DX397" i="3"/>
  <c r="DX398" i="3"/>
  <c r="DX399" i="3"/>
  <c r="DX400" i="3"/>
  <c r="DX401" i="3"/>
  <c r="DX402" i="3"/>
  <c r="DX403" i="3"/>
  <c r="DX404" i="3"/>
  <c r="DX405" i="3"/>
  <c r="DX406" i="3"/>
  <c r="DX407" i="3"/>
  <c r="DX408" i="3"/>
  <c r="DX409" i="3"/>
  <c r="DX410" i="3"/>
  <c r="DX411" i="3"/>
  <c r="DX412" i="3"/>
  <c r="DX413" i="3"/>
  <c r="DX414" i="3"/>
  <c r="DX415" i="3"/>
  <c r="DX416" i="3"/>
  <c r="DX417" i="3"/>
  <c r="DX418" i="3"/>
  <c r="DX419" i="3"/>
  <c r="DX420" i="3"/>
  <c r="DX421" i="3"/>
  <c r="DX422" i="3"/>
  <c r="DX423" i="3"/>
  <c r="DX424" i="3"/>
  <c r="DX425" i="3"/>
  <c r="DX426" i="3"/>
  <c r="DX427" i="3"/>
  <c r="DX428" i="3"/>
  <c r="DX429" i="3"/>
  <c r="DX430" i="3"/>
  <c r="DY17" i="3"/>
  <c r="DY18" i="3"/>
  <c r="DY19" i="3"/>
  <c r="DY20" i="3"/>
  <c r="DY21" i="3"/>
  <c r="DY22" i="3"/>
  <c r="DY23" i="3"/>
  <c r="DY24" i="3"/>
  <c r="DY25" i="3"/>
  <c r="DY26" i="3"/>
  <c r="DY27" i="3"/>
  <c r="DY28" i="3"/>
  <c r="DY29" i="3"/>
  <c r="DY30" i="3"/>
  <c r="DY31" i="3"/>
  <c r="DY32" i="3"/>
  <c r="DY33" i="3"/>
  <c r="DY34" i="3"/>
  <c r="DY35" i="3"/>
  <c r="DY36" i="3"/>
  <c r="DY37" i="3"/>
  <c r="DY38" i="3"/>
  <c r="DY39" i="3"/>
  <c r="DY40" i="3"/>
  <c r="DY41" i="3"/>
  <c r="DY42" i="3"/>
  <c r="DY43" i="3"/>
  <c r="DY44" i="3"/>
  <c r="DY45" i="3"/>
  <c r="DY46" i="3"/>
  <c r="DY47" i="3"/>
  <c r="DY48" i="3"/>
  <c r="DY49" i="3"/>
  <c r="DY50" i="3"/>
  <c r="DY51" i="3"/>
  <c r="DY52" i="3"/>
  <c r="DY53" i="3"/>
  <c r="DY54" i="3"/>
  <c r="DY55" i="3"/>
  <c r="DY56" i="3"/>
  <c r="DY58" i="3"/>
  <c r="DY59" i="3"/>
  <c r="DY60" i="3"/>
  <c r="DY61" i="3"/>
  <c r="DY62" i="3"/>
  <c r="DY63" i="3"/>
  <c r="DY64" i="3"/>
  <c r="DY65" i="3"/>
  <c r="DY66" i="3"/>
  <c r="DY67" i="3"/>
  <c r="DY68" i="3"/>
  <c r="DY69" i="3"/>
  <c r="DY70" i="3"/>
  <c r="DY71" i="3"/>
  <c r="DY72" i="3"/>
  <c r="DY73" i="3"/>
  <c r="DY74" i="3"/>
  <c r="DY77" i="3"/>
  <c r="DY78" i="3"/>
  <c r="DY79" i="3"/>
  <c r="DY80" i="3"/>
  <c r="DY81" i="3"/>
  <c r="DY82" i="3"/>
  <c r="DY83" i="3"/>
  <c r="DY84" i="3"/>
  <c r="DY85" i="3"/>
  <c r="DY86" i="3"/>
  <c r="DY87" i="3"/>
  <c r="DY88" i="3"/>
  <c r="DY89" i="3"/>
  <c r="DY90" i="3"/>
  <c r="DY91" i="3"/>
  <c r="DY92" i="3"/>
  <c r="DY93" i="3"/>
  <c r="DY94" i="3"/>
  <c r="DY95" i="3"/>
  <c r="DY96" i="3"/>
  <c r="DY97" i="3"/>
  <c r="DY98" i="3"/>
  <c r="DY99" i="3"/>
  <c r="DY100" i="3"/>
  <c r="DY101" i="3"/>
  <c r="DY102" i="3"/>
  <c r="DY103" i="3"/>
  <c r="DY104" i="3"/>
  <c r="DY105" i="3"/>
  <c r="DY106" i="3"/>
  <c r="DY107" i="3"/>
  <c r="DY108" i="3"/>
  <c r="DY109" i="3"/>
  <c r="DY110" i="3"/>
  <c r="DY111" i="3"/>
  <c r="DY112" i="3"/>
  <c r="DY113" i="3"/>
  <c r="DY114" i="3"/>
  <c r="DY115" i="3"/>
  <c r="DY116" i="3"/>
  <c r="DY117" i="3"/>
  <c r="DY118" i="3"/>
  <c r="DY119" i="3"/>
  <c r="DY120" i="3"/>
  <c r="DY121" i="3"/>
  <c r="DY122" i="3"/>
  <c r="DY123" i="3"/>
  <c r="DY124" i="3"/>
  <c r="DY125" i="3"/>
  <c r="DY126" i="3"/>
  <c r="DY127" i="3"/>
  <c r="DY128" i="3"/>
  <c r="DY129" i="3"/>
  <c r="DY130" i="3"/>
  <c r="DY131" i="3"/>
  <c r="DY132" i="3"/>
  <c r="DY133" i="3"/>
  <c r="DY134" i="3"/>
  <c r="DY135" i="3"/>
  <c r="DY136" i="3"/>
  <c r="DY137" i="3"/>
  <c r="DY138" i="3"/>
  <c r="DY139" i="3"/>
  <c r="DY140" i="3"/>
  <c r="DY141" i="3"/>
  <c r="DY142" i="3"/>
  <c r="DY143" i="3"/>
  <c r="DY144" i="3"/>
  <c r="DY145" i="3"/>
  <c r="DY146" i="3"/>
  <c r="DY147" i="3"/>
  <c r="DY148" i="3"/>
  <c r="DY149" i="3"/>
  <c r="DY150" i="3"/>
  <c r="DY151" i="3"/>
  <c r="DY152" i="3"/>
  <c r="DY153" i="3"/>
  <c r="DY154" i="3"/>
  <c r="DY155" i="3"/>
  <c r="DY156" i="3"/>
  <c r="DY157" i="3"/>
  <c r="DY158" i="3"/>
  <c r="DY159" i="3"/>
  <c r="DY160" i="3"/>
  <c r="DY161" i="3"/>
  <c r="DY162" i="3"/>
  <c r="DY163" i="3"/>
  <c r="DY164" i="3"/>
  <c r="DY166" i="3"/>
  <c r="DY167" i="3"/>
  <c r="DY168" i="3"/>
  <c r="DY169" i="3"/>
  <c r="DY170" i="3"/>
  <c r="DY171" i="3"/>
  <c r="DY172" i="3"/>
  <c r="DY173" i="3"/>
  <c r="DY174" i="3"/>
  <c r="DY175" i="3"/>
  <c r="DY176" i="3"/>
  <c r="DY177" i="3"/>
  <c r="DY178" i="3"/>
  <c r="DY179" i="3"/>
  <c r="DY180" i="3"/>
  <c r="DY181" i="3"/>
  <c r="DY182" i="3"/>
  <c r="DY183" i="3"/>
  <c r="DY184" i="3"/>
  <c r="DY185" i="3"/>
  <c r="DY186" i="3"/>
  <c r="DY187" i="3"/>
  <c r="DY188" i="3"/>
  <c r="DY189" i="3"/>
  <c r="DY190" i="3"/>
  <c r="DY191" i="3"/>
  <c r="DY192" i="3"/>
  <c r="DY193" i="3"/>
  <c r="DY194" i="3"/>
  <c r="DY195" i="3"/>
  <c r="DY196" i="3"/>
  <c r="DY197" i="3"/>
  <c r="DY198" i="3"/>
  <c r="DY199" i="3"/>
  <c r="DY200" i="3"/>
  <c r="DY201" i="3"/>
  <c r="DY202" i="3"/>
  <c r="DY203" i="3"/>
  <c r="DY204" i="3"/>
  <c r="DY205" i="3"/>
  <c r="DY206" i="3"/>
  <c r="DY207" i="3"/>
  <c r="DY208" i="3"/>
  <c r="DY209" i="3"/>
  <c r="DY210" i="3"/>
  <c r="DY211" i="3"/>
  <c r="DY212" i="3"/>
  <c r="DY213" i="3"/>
  <c r="DY214" i="3"/>
  <c r="DY215" i="3"/>
  <c r="DY216" i="3"/>
  <c r="DY217" i="3"/>
  <c r="DY218" i="3"/>
  <c r="DY219" i="3"/>
  <c r="DY220" i="3"/>
  <c r="DY221" i="3"/>
  <c r="DY222" i="3"/>
  <c r="DY223" i="3"/>
  <c r="DY224" i="3"/>
  <c r="DY225" i="3"/>
  <c r="DY226" i="3"/>
  <c r="DY227" i="3"/>
  <c r="DY228" i="3"/>
  <c r="DY229" i="3"/>
  <c r="DY230" i="3"/>
  <c r="DY231" i="3"/>
  <c r="DY232" i="3"/>
  <c r="DY233" i="3"/>
  <c r="DY234" i="3"/>
  <c r="DY235" i="3"/>
  <c r="DY236" i="3"/>
  <c r="DY237" i="3"/>
  <c r="DY238" i="3"/>
  <c r="DY239" i="3"/>
  <c r="DY240" i="3"/>
  <c r="DY241" i="3"/>
  <c r="DY242" i="3"/>
  <c r="DY243" i="3"/>
  <c r="DY244" i="3"/>
  <c r="DY245" i="3"/>
  <c r="DY246" i="3"/>
  <c r="DY247" i="3"/>
  <c r="DY248" i="3"/>
  <c r="DY249" i="3"/>
  <c r="DY250" i="3"/>
  <c r="DY251" i="3"/>
  <c r="DY252" i="3"/>
  <c r="DY253" i="3"/>
  <c r="DY254" i="3"/>
  <c r="DY255" i="3"/>
  <c r="DY256" i="3"/>
  <c r="DY257" i="3"/>
  <c r="DY258" i="3"/>
  <c r="DY259" i="3"/>
  <c r="DY260" i="3"/>
  <c r="DY261" i="3"/>
  <c r="DY262" i="3"/>
  <c r="DY263" i="3"/>
  <c r="DY264" i="3"/>
  <c r="DY265" i="3"/>
  <c r="DY266" i="3"/>
  <c r="DY267" i="3"/>
  <c r="DY268" i="3"/>
  <c r="DY269" i="3"/>
  <c r="DY270" i="3"/>
  <c r="DY271" i="3"/>
  <c r="DY272" i="3"/>
  <c r="DY273" i="3"/>
  <c r="DY274" i="3"/>
  <c r="DY275" i="3"/>
  <c r="DY276" i="3"/>
  <c r="DY277" i="3"/>
  <c r="DY278" i="3"/>
  <c r="DY279" i="3"/>
  <c r="DY280" i="3"/>
  <c r="DY281" i="3"/>
  <c r="DY282" i="3"/>
  <c r="DY283" i="3"/>
  <c r="DY284" i="3"/>
  <c r="DY285" i="3"/>
  <c r="DY286" i="3"/>
  <c r="DY287" i="3"/>
  <c r="DY288" i="3"/>
  <c r="DY289" i="3"/>
  <c r="DY290" i="3"/>
  <c r="DY291" i="3"/>
  <c r="DY292" i="3"/>
  <c r="DY293" i="3"/>
  <c r="DY294" i="3"/>
  <c r="DY295" i="3"/>
  <c r="DY296" i="3"/>
  <c r="DY297" i="3"/>
  <c r="DY298" i="3"/>
  <c r="DY299" i="3"/>
  <c r="DY300" i="3"/>
  <c r="DY301" i="3"/>
  <c r="DY302" i="3"/>
  <c r="DY303" i="3"/>
  <c r="DY304" i="3"/>
  <c r="DY305" i="3"/>
  <c r="DY306" i="3"/>
  <c r="DY307" i="3"/>
  <c r="DY308" i="3"/>
  <c r="DY309" i="3"/>
  <c r="DY310" i="3"/>
  <c r="DY311" i="3"/>
  <c r="DY312" i="3"/>
  <c r="DY313" i="3"/>
  <c r="DY314" i="3"/>
  <c r="DY315" i="3"/>
  <c r="DY316" i="3"/>
  <c r="DY317" i="3"/>
  <c r="DY318" i="3"/>
  <c r="DY319" i="3"/>
  <c r="DY320" i="3"/>
  <c r="DY321" i="3"/>
  <c r="DY322" i="3"/>
  <c r="DY323" i="3"/>
  <c r="DY324" i="3"/>
  <c r="DY325" i="3"/>
  <c r="DY326" i="3"/>
  <c r="DY327" i="3"/>
  <c r="DY328" i="3"/>
  <c r="DY329" i="3"/>
  <c r="DY330" i="3"/>
  <c r="DY331" i="3"/>
  <c r="DY332" i="3"/>
  <c r="DY333" i="3"/>
  <c r="DY334" i="3"/>
  <c r="DY335" i="3"/>
  <c r="DY336" i="3"/>
  <c r="DY337" i="3"/>
  <c r="DY338" i="3"/>
  <c r="DY339" i="3"/>
  <c r="DY340" i="3"/>
  <c r="DY341" i="3"/>
  <c r="DY342" i="3"/>
  <c r="DY343" i="3"/>
  <c r="DY344" i="3"/>
  <c r="DY345" i="3"/>
  <c r="DY346" i="3"/>
  <c r="DY347" i="3"/>
  <c r="DY348" i="3"/>
  <c r="DY349" i="3"/>
  <c r="DY350" i="3"/>
  <c r="DY351" i="3"/>
  <c r="DY352" i="3"/>
  <c r="DY353" i="3"/>
  <c r="DY354" i="3"/>
  <c r="DY355" i="3"/>
  <c r="DY356" i="3"/>
  <c r="DY357" i="3"/>
  <c r="DY358" i="3"/>
  <c r="DY359" i="3"/>
  <c r="DY360" i="3"/>
  <c r="DY361" i="3"/>
  <c r="DY362" i="3"/>
  <c r="DY363" i="3"/>
  <c r="DY364" i="3"/>
  <c r="DY365" i="3"/>
  <c r="DY366" i="3"/>
  <c r="DY367" i="3"/>
  <c r="DY368" i="3"/>
  <c r="DY369" i="3"/>
  <c r="DY370" i="3"/>
  <c r="DY371" i="3"/>
  <c r="DY372" i="3"/>
  <c r="DY373" i="3"/>
  <c r="DY374" i="3"/>
  <c r="DY375" i="3"/>
  <c r="DY376" i="3"/>
  <c r="DY377" i="3"/>
  <c r="DY378" i="3"/>
  <c r="DY379" i="3"/>
  <c r="DY380" i="3"/>
  <c r="DY381" i="3"/>
  <c r="DY382" i="3"/>
  <c r="DY383" i="3"/>
  <c r="DY384" i="3"/>
  <c r="DY385" i="3"/>
  <c r="DY386" i="3"/>
  <c r="DY387" i="3"/>
  <c r="DY388" i="3"/>
  <c r="DY389" i="3"/>
  <c r="DY390" i="3"/>
  <c r="DY391" i="3"/>
  <c r="DY392" i="3"/>
  <c r="DY393" i="3"/>
  <c r="DY394" i="3"/>
  <c r="DY395" i="3"/>
  <c r="DY396" i="3"/>
  <c r="DY397" i="3"/>
  <c r="DY398" i="3"/>
  <c r="DY399" i="3"/>
  <c r="DY400" i="3"/>
  <c r="DY401" i="3"/>
  <c r="DY402" i="3"/>
  <c r="DY403" i="3"/>
  <c r="DY404" i="3"/>
  <c r="DY405" i="3"/>
  <c r="DY406" i="3"/>
  <c r="DY407" i="3"/>
  <c r="DY408" i="3"/>
  <c r="DY409" i="3"/>
  <c r="DY410" i="3"/>
  <c r="DY411" i="3"/>
  <c r="DY412" i="3"/>
  <c r="DY413" i="3"/>
  <c r="DY414" i="3"/>
  <c r="DY415" i="3"/>
  <c r="DY416" i="3"/>
  <c r="DY417" i="3"/>
  <c r="DY418" i="3"/>
  <c r="DY419" i="3"/>
  <c r="DY420" i="3"/>
  <c r="DY421" i="3"/>
  <c r="DY422" i="3"/>
  <c r="DY423" i="3"/>
  <c r="DY424" i="3"/>
  <c r="DY425" i="3"/>
  <c r="DY426" i="3"/>
  <c r="DY427" i="3"/>
  <c r="DY428" i="3"/>
  <c r="DY429" i="3"/>
  <c r="DY430" i="3"/>
  <c r="S165" i="3" l="1"/>
  <c r="I153" i="3"/>
  <c r="I134" i="3"/>
  <c r="I131" i="3"/>
  <c r="I118" i="3"/>
  <c r="I113" i="3"/>
  <c r="I112" i="3"/>
  <c r="I101" i="3"/>
  <c r="I94" i="3"/>
  <c r="Y76" i="3"/>
  <c r="T75" i="3"/>
  <c r="S75" i="3"/>
  <c r="I63" i="3"/>
  <c r="I62" i="3"/>
  <c r="I61" i="3"/>
  <c r="I60" i="3"/>
  <c r="I59" i="3"/>
  <c r="I58" i="3"/>
  <c r="V57" i="3"/>
  <c r="I56" i="3"/>
  <c r="DY16" i="3"/>
  <c r="DX16" i="3"/>
  <c r="DY15" i="3"/>
  <c r="DX15" i="3"/>
  <c r="DY14" i="3"/>
  <c r="DX14" i="3"/>
  <c r="DY13" i="3"/>
  <c r="DX13" i="3"/>
  <c r="DY12" i="3"/>
  <c r="DX12" i="3"/>
  <c r="DY11" i="3"/>
  <c r="DX11" i="3"/>
  <c r="DY10" i="3"/>
  <c r="DX10" i="3"/>
  <c r="DY9" i="3"/>
  <c r="DX9" i="3"/>
  <c r="DY8" i="3"/>
  <c r="DX8" i="3"/>
  <c r="DY7" i="3"/>
  <c r="DX7" i="3"/>
  <c r="DY6" i="3"/>
  <c r="DX6" i="3"/>
  <c r="DY5" i="3"/>
  <c r="DX5" i="3"/>
  <c r="DY4" i="3"/>
  <c r="DX4" i="3"/>
  <c r="DX76" i="3" l="1"/>
  <c r="DY76" i="3"/>
  <c r="DX75" i="3"/>
  <c r="DY75" i="3"/>
  <c r="DX57" i="3"/>
  <c r="DY57" i="3"/>
  <c r="DX165" i="3"/>
  <c r="DY1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tc={DAADCE83-7F28-406B-859F-34994C39771D}</author>
    <author>tc={E844AE24-E536-4C29-95E1-71B0CB946823}</author>
  </authors>
  <commentList>
    <comment ref="I238" authorId="0" shapeId="0" xr:uid="{DAADCE83-7F28-406B-859F-34994C39771D}">
      <text>
        <t>[Threaded comment]
Your version of Excel allows you to read this threaded comment; however, any edits to it will get removed if the file is opened in a newer version of Excel. Learn more: https://go.microsoft.com/fwlink/?linkid=870924
Comment:
    Here even though sampling was done, it wasnt complete since there was rains ongoing</t>
      </text>
    </comment>
    <comment ref="C246" authorId="1" shapeId="0" xr:uid="{E844AE24-E536-4C29-95E1-71B0CB946823}">
      <text>
        <t>[Threaded comment]
Your version of Excel allows you to read this threaded comment; however, any edits to it will get removed if the file is opened in a newer version of Excel. Learn more: https://go.microsoft.com/fwlink/?linkid=870924
Comment:
    Haatso , Agbogba and Pantang couldnt be done due to muddy paths</t>
      </text>
    </comment>
  </commentList>
</comments>
</file>

<file path=xl/sharedStrings.xml><?xml version="1.0" encoding="utf-8"?>
<sst xmlns="http://schemas.openxmlformats.org/spreadsheetml/2006/main" count="4251" uniqueCount="480">
  <si>
    <t>Winneba</t>
  </si>
  <si>
    <t>Guggisberg</t>
  </si>
  <si>
    <t>Graphic road</t>
  </si>
  <si>
    <t>Ring road</t>
  </si>
  <si>
    <t>Alajo</t>
  </si>
  <si>
    <t>Abelenkpe</t>
  </si>
  <si>
    <t xml:space="preserve">Haatso </t>
  </si>
  <si>
    <t>Agbogba</t>
  </si>
  <si>
    <t xml:space="preserve">Pantang East </t>
  </si>
  <si>
    <t>Riverbank</t>
  </si>
  <si>
    <t>Land</t>
  </si>
  <si>
    <t>Pantang East</t>
  </si>
  <si>
    <t xml:space="preserve">Alajo </t>
  </si>
  <si>
    <t>Date</t>
  </si>
  <si>
    <t>Land/river</t>
  </si>
  <si>
    <t>PLASTIC</t>
  </si>
  <si>
    <t>RUBBER</t>
  </si>
  <si>
    <t>TEXTILE</t>
  </si>
  <si>
    <t>PAPER</t>
  </si>
  <si>
    <t>WOOD</t>
  </si>
  <si>
    <t>METAL</t>
  </si>
  <si>
    <t>GLASS</t>
  </si>
  <si>
    <t>SANITARY</t>
  </si>
  <si>
    <t>MEDICAL</t>
  </si>
  <si>
    <t>[bridge name]</t>
  </si>
  <si>
    <t>Length [m]</t>
  </si>
  <si>
    <t>Width [m]</t>
  </si>
  <si>
    <t>Mass [kg]</t>
  </si>
  <si>
    <t>Caps and Lids</t>
  </si>
  <si>
    <t>Bottle (=&lt; 0.5 L)</t>
  </si>
  <si>
    <t>Bottle (&gt; 0.5 L)</t>
  </si>
  <si>
    <t>Glue small bottle</t>
  </si>
  <si>
    <t xml:space="preserve">Industrial packages </t>
  </si>
  <si>
    <t>Small bags</t>
  </si>
  <si>
    <t>Hard fragments (&lt;2.5cm)</t>
  </si>
  <si>
    <t>Hard fragments (2.5-50cm)</t>
  </si>
  <si>
    <t>Hard fragments (&gt;50cm)</t>
  </si>
  <si>
    <t>Foams(&lt;2.5cm)</t>
  </si>
  <si>
    <t>Foams(2.5-50cm)</t>
  </si>
  <si>
    <t>Foams(&gt;50cm)</t>
  </si>
  <si>
    <t>Foam food packages (eg. hamburgers)</t>
  </si>
  <si>
    <t xml:space="preserve">Foam cups </t>
  </si>
  <si>
    <t>Drinking cups</t>
  </si>
  <si>
    <t>Soft fragments(i.e. foils) (&lt;2.5cm)</t>
  </si>
  <si>
    <t>Soft fragments(i.e. foils) (2.5-50cm)</t>
  </si>
  <si>
    <t>Soft fragments(i.e. foils) (&gt;50cm)</t>
  </si>
  <si>
    <t>Water Sachets</t>
  </si>
  <si>
    <t>Alcoholic sachets</t>
  </si>
  <si>
    <t xml:space="preserve">Plates &amp; Straws </t>
  </si>
  <si>
    <t>Mixing Sticks (eg. to stir your coffee)</t>
  </si>
  <si>
    <t>Food wrappers (multilayer)(eg. chips)</t>
  </si>
  <si>
    <t>Food packages(eg. snackbar fries box)</t>
  </si>
  <si>
    <t xml:space="preserve">Labels that are wrapped around bottles </t>
  </si>
  <si>
    <t xml:space="preserve">Packages from cleaning products </t>
  </si>
  <si>
    <t>Six -pack rings</t>
  </si>
  <si>
    <t>Lighters</t>
  </si>
  <si>
    <t>Parts from cars</t>
  </si>
  <si>
    <t>Cutlery</t>
  </si>
  <si>
    <t xml:space="preserve">Biofilm water filters </t>
  </si>
  <si>
    <t>Glow in the dark sticks</t>
  </si>
  <si>
    <t>Buckets</t>
  </si>
  <si>
    <t>Plant pots or trays</t>
  </si>
  <si>
    <t>Gun rounds</t>
  </si>
  <si>
    <t>Cleaning gloves (bit softer plastic)</t>
  </si>
  <si>
    <t>Professional gloves(bit harder plastic)</t>
  </si>
  <si>
    <t>Helmets</t>
  </si>
  <si>
    <t>Jerry cans</t>
  </si>
  <si>
    <t xml:space="preserve">Tubes of Caulking </t>
  </si>
  <si>
    <t>Crates</t>
  </si>
  <si>
    <t>Bands&amp;tie wraps</t>
  </si>
  <si>
    <t>Tape &amp; Duct tape</t>
  </si>
  <si>
    <t xml:space="preserve">Lolly sticks </t>
  </si>
  <si>
    <t>Motor oil packaging (&lt; 50 cm)</t>
  </si>
  <si>
    <t>Motor oil packaging (&gt; 50 cm)</t>
  </si>
  <si>
    <t>Net bags ( e.g. nets for onions or fruit)</t>
  </si>
  <si>
    <t>Garbage bags</t>
  </si>
  <si>
    <t>Writing instruments(e.g. pens)</t>
  </si>
  <si>
    <t>Toys</t>
  </si>
  <si>
    <t xml:space="preserve">Fishing gear </t>
  </si>
  <si>
    <t>Big Plastic bags</t>
  </si>
  <si>
    <t>Pieces of rope(diameter &gt;1cm)</t>
  </si>
  <si>
    <t>Pieces of rope(diameter &lt;1cm)</t>
  </si>
  <si>
    <t>Fishing net</t>
  </si>
  <si>
    <t>Pieces of fishing line (nylon)</t>
  </si>
  <si>
    <t>Other unidentifiable plastic items</t>
  </si>
  <si>
    <t>Balloons &amp; ribbons</t>
  </si>
  <si>
    <t>Tire (e.g. from bikes / cars)</t>
  </si>
  <si>
    <t>Pieces of rubber carpet</t>
  </si>
  <si>
    <t>Other unidentifiable rubber items</t>
  </si>
  <si>
    <t>Clothes</t>
  </si>
  <si>
    <t>Shoes,boots &amp; flipflops</t>
  </si>
  <si>
    <t>Pieces of carpet</t>
  </si>
  <si>
    <t>Other unidentifiable textile items</t>
  </si>
  <si>
    <t>Carton drinking packages (e.g. milk)</t>
  </si>
  <si>
    <t>Cigarette filter (Cigarette butts)</t>
  </si>
  <si>
    <t>Cigarette packages</t>
  </si>
  <si>
    <t xml:space="preserve">Carton </t>
  </si>
  <si>
    <t>Carton drinking cups</t>
  </si>
  <si>
    <t>Recharge cards (Telecom)</t>
  </si>
  <si>
    <t>Newspapers</t>
  </si>
  <si>
    <t>Bags</t>
  </si>
  <si>
    <t>Other unidentifiable paper items</t>
  </si>
  <si>
    <t>Ice cream sticks</t>
  </si>
  <si>
    <t>Corks</t>
  </si>
  <si>
    <t>Paintbrushes</t>
  </si>
  <si>
    <t>Pallets</t>
  </si>
  <si>
    <t>Other unidentifiable wood (&lt;50 cm)</t>
  </si>
  <si>
    <t>Other unidentifiable wood (&gt;= 50 cm)</t>
  </si>
  <si>
    <t>Aluminium foil</t>
  </si>
  <si>
    <t>Metal capsule</t>
  </si>
  <si>
    <t>Blade</t>
  </si>
  <si>
    <t>Coil stand</t>
  </si>
  <si>
    <t>Drink  (Soda) cans</t>
  </si>
  <si>
    <t>Electrical wire</t>
  </si>
  <si>
    <t>Old metal (iron) (e.g. pipes)</t>
  </si>
  <si>
    <t>Metal bottle caps (e.g. beer caps)</t>
  </si>
  <si>
    <t>Oil drums</t>
  </si>
  <si>
    <t>Barbed wires</t>
  </si>
  <si>
    <t>Spray cans</t>
  </si>
  <si>
    <t>Paint cans</t>
  </si>
  <si>
    <t>Fish lead</t>
  </si>
  <si>
    <t>Food cans</t>
  </si>
  <si>
    <t>Single use BBQ's/grill</t>
  </si>
  <si>
    <t>Other unidentifiable metal (&lt; 50 cm)</t>
  </si>
  <si>
    <t>Other unidentifiable metal (&gt; 50 cm)</t>
  </si>
  <si>
    <t>Electronics</t>
  </si>
  <si>
    <t>Bottles (e.g.wine) &amp; pots</t>
  </si>
  <si>
    <t>Light bulbs &amp; (flourescent) tube TL lamps</t>
  </si>
  <si>
    <t>Other unidentifiable glass items</t>
  </si>
  <si>
    <t>Cosmetics packages (e.g. shampoo, deo)</t>
  </si>
  <si>
    <t>Plastic cotton swabs</t>
  </si>
  <si>
    <t>Wooden cotton swabs</t>
  </si>
  <si>
    <t>Wet tissues</t>
  </si>
  <si>
    <t>Paper tissues</t>
  </si>
  <si>
    <t>Condoms</t>
  </si>
  <si>
    <t>Sanitary towel &amp; packages thereof</t>
  </si>
  <si>
    <t>Plastic hairbrush/haircomb</t>
  </si>
  <si>
    <t>Tampons&amp;tampon applicators</t>
  </si>
  <si>
    <t>Pieces of toilet paper</t>
  </si>
  <si>
    <t>Toilet refresher</t>
  </si>
  <si>
    <t>Other unidentifiable sanitary items</t>
  </si>
  <si>
    <t>Packages (e.g. pills, contacts)</t>
  </si>
  <si>
    <t>Injection needles/syringes</t>
  </si>
  <si>
    <t>Other unidentifiable medical items</t>
  </si>
  <si>
    <t>Facemask</t>
  </si>
  <si>
    <t>Ceramics</t>
  </si>
  <si>
    <t>items</t>
  </si>
  <si>
    <t>~9:30</t>
  </si>
  <si>
    <t>~10:30</t>
  </si>
  <si>
    <t>~13:15</t>
  </si>
  <si>
    <t>~12:00</t>
  </si>
  <si>
    <t>~17:00</t>
  </si>
  <si>
    <t>~14:30</t>
  </si>
  <si>
    <t xml:space="preserve">Land </t>
  </si>
  <si>
    <t>~15:30</t>
  </si>
  <si>
    <t>~16:40</t>
  </si>
  <si>
    <t>Dome- Parakuo</t>
  </si>
  <si>
    <t>~17:30</t>
  </si>
  <si>
    <t>~12:55</t>
  </si>
  <si>
    <t>~10:00</t>
  </si>
  <si>
    <t>~10:45</t>
  </si>
  <si>
    <t>~12:30</t>
  </si>
  <si>
    <t>~15:45</t>
  </si>
  <si>
    <t>7 pieces ~ 15x15cm</t>
  </si>
  <si>
    <t>~11:50</t>
  </si>
  <si>
    <t>~12:35</t>
  </si>
  <si>
    <t>~15:00</t>
  </si>
  <si>
    <t>~16:00</t>
  </si>
  <si>
    <t>~10:35</t>
  </si>
  <si>
    <t>~11:30</t>
  </si>
  <si>
    <t>~16:30</t>
  </si>
  <si>
    <t>~16:15</t>
  </si>
  <si>
    <t>~9:22</t>
  </si>
  <si>
    <t>~11:45</t>
  </si>
  <si>
    <t>~14:00</t>
  </si>
  <si>
    <t>~10:09</t>
  </si>
  <si>
    <t>~11:02</t>
  </si>
  <si>
    <t>~12:20</t>
  </si>
  <si>
    <t>~14:22</t>
  </si>
  <si>
    <t>~16:10</t>
  </si>
  <si>
    <t>~15:46</t>
  </si>
  <si>
    <t>~10:05</t>
  </si>
  <si>
    <t>~11:40</t>
  </si>
  <si>
    <t>~12:40</t>
  </si>
  <si>
    <t>~14:10</t>
  </si>
  <si>
    <t>~14:11</t>
  </si>
  <si>
    <t>~10:25</t>
  </si>
  <si>
    <t xml:space="preserve">Riverbank </t>
  </si>
  <si>
    <t>~13:25</t>
  </si>
  <si>
    <t>~13:35</t>
  </si>
  <si>
    <t>~14:42</t>
  </si>
  <si>
    <t>~15:55</t>
  </si>
  <si>
    <t>~11:22</t>
  </si>
  <si>
    <t>~12:05</t>
  </si>
  <si>
    <t>~12:45</t>
  </si>
  <si>
    <t>~12:08</t>
  </si>
  <si>
    <t>~12:09</t>
  </si>
  <si>
    <t>~9:40</t>
  </si>
  <si>
    <t>~11:00</t>
  </si>
  <si>
    <t>~12:44</t>
  </si>
  <si>
    <t>~15:40</t>
  </si>
  <si>
    <t>~11:25</t>
  </si>
  <si>
    <t>~12:15</t>
  </si>
  <si>
    <t>~13:40</t>
  </si>
  <si>
    <t>~15:10</t>
  </si>
  <si>
    <t>~12:50</t>
  </si>
  <si>
    <t>~14:35</t>
  </si>
  <si>
    <t>~11:44</t>
  </si>
  <si>
    <t>~9:10</t>
  </si>
  <si>
    <t>~12:02</t>
  </si>
  <si>
    <t>~12:38</t>
  </si>
  <si>
    <t>~12:39</t>
  </si>
  <si>
    <t>~15:09</t>
  </si>
  <si>
    <t>~10:06</t>
  </si>
  <si>
    <t>~10:10</t>
  </si>
  <si>
    <t>~10:47</t>
  </si>
  <si>
    <t>~11:27</t>
  </si>
  <si>
    <t>~12:17</t>
  </si>
  <si>
    <t>~12:14</t>
  </si>
  <si>
    <t>~13:14</t>
  </si>
  <si>
    <t>~13:12</t>
  </si>
  <si>
    <t>~14:46</t>
  </si>
  <si>
    <t>~10:50</t>
  </si>
  <si>
    <t>~13:00</t>
  </si>
  <si>
    <t>~9:50</t>
  </si>
  <si>
    <t>~11:01</t>
  </si>
  <si>
    <t>~13:50</t>
  </si>
  <si>
    <t>~11:10</t>
  </si>
  <si>
    <t>~13:52</t>
  </si>
  <si>
    <t>~13:53</t>
  </si>
  <si>
    <t>~10:24</t>
  </si>
  <si>
    <t>~10:46</t>
  </si>
  <si>
    <t>~13:20</t>
  </si>
  <si>
    <t>~12:07</t>
  </si>
  <si>
    <t>~12:13</t>
  </si>
  <si>
    <t>~12:53</t>
  </si>
  <si>
    <t>~13:31</t>
  </si>
  <si>
    <t>~13:28</t>
  </si>
  <si>
    <t>~13:56</t>
  </si>
  <si>
    <t>~13:55</t>
  </si>
  <si>
    <t>~15:26</t>
  </si>
  <si>
    <t>~13:23</t>
  </si>
  <si>
    <t>~10:41</t>
  </si>
  <si>
    <t>~11:48</t>
  </si>
  <si>
    <t>~11:41</t>
  </si>
  <si>
    <t>~14:26</t>
  </si>
  <si>
    <t>~14:40</t>
  </si>
  <si>
    <t>~15:27</t>
  </si>
  <si>
    <t>~14:16</t>
  </si>
  <si>
    <t>~16:33</t>
  </si>
  <si>
    <t>~17:39</t>
  </si>
  <si>
    <t>~11:43</t>
  </si>
  <si>
    <t>~11:46</t>
  </si>
  <si>
    <t>~14:02</t>
  </si>
  <si>
    <t>~14:04</t>
  </si>
  <si>
    <t>~14:56</t>
  </si>
  <si>
    <t>~15:21</t>
  </si>
  <si>
    <t>~14:55</t>
  </si>
  <si>
    <t>~9:51</t>
  </si>
  <si>
    <t>~9:52</t>
  </si>
  <si>
    <t>~11:26</t>
  </si>
  <si>
    <t>~13:17</t>
  </si>
  <si>
    <t>~9:48</t>
  </si>
  <si>
    <t>~12:37</t>
  </si>
  <si>
    <t>~14:50</t>
  </si>
  <si>
    <t>~14:54</t>
  </si>
  <si>
    <t>~15:20</t>
  </si>
  <si>
    <t>~13:29</t>
  </si>
  <si>
    <t>~14:25</t>
  </si>
  <si>
    <t>~15:53</t>
  </si>
  <si>
    <t>~15:51</t>
  </si>
  <si>
    <t>~16:55</t>
  </si>
  <si>
    <t>~10:18</t>
  </si>
  <si>
    <t>~10:48</t>
  </si>
  <si>
    <t>~13:58</t>
  </si>
  <si>
    <t>~16:12</t>
  </si>
  <si>
    <t>~16:49</t>
  </si>
  <si>
    <t>~17:46</t>
  </si>
  <si>
    <t>~9:43</t>
  </si>
  <si>
    <t>~10:28</t>
  </si>
  <si>
    <t>~11:17</t>
  </si>
  <si>
    <t>~11:55</t>
  </si>
  <si>
    <t>~13:22</t>
  </si>
  <si>
    <t>~14:43</t>
  </si>
  <si>
    <t>~15:19</t>
  </si>
  <si>
    <t xml:space="preserve"> Haatso</t>
  </si>
  <si>
    <t>~16:07</t>
  </si>
  <si>
    <t>~9:56</t>
  </si>
  <si>
    <t>~11:18</t>
  </si>
  <si>
    <t>~11:34</t>
  </si>
  <si>
    <t>~11:57</t>
  </si>
  <si>
    <t>~12:10</t>
  </si>
  <si>
    <t>~12:27</t>
  </si>
  <si>
    <t>~13:42</t>
  </si>
  <si>
    <t>~15:37</t>
  </si>
  <si>
    <t>~16:13</t>
  </si>
  <si>
    <t>~14:07</t>
  </si>
  <si>
    <t>~16:09</t>
  </si>
  <si>
    <t>~17:02</t>
  </si>
  <si>
    <t>~17:40</t>
  </si>
  <si>
    <t>Haatso</t>
  </si>
  <si>
    <t>~18:12</t>
  </si>
  <si>
    <t>~19:30</t>
  </si>
  <si>
    <t>~13:30</t>
  </si>
  <si>
    <t>~14:05</t>
  </si>
  <si>
    <t>~15:06</t>
  </si>
  <si>
    <t>~12:33</t>
  </si>
  <si>
    <t>~13:18</t>
  </si>
  <si>
    <t>~14:45</t>
  </si>
  <si>
    <t>~15:12</t>
  </si>
  <si>
    <t>~13:19</t>
  </si>
  <si>
    <t>~13:09</t>
  </si>
  <si>
    <t>~14:17</t>
  </si>
  <si>
    <t>~14:51</t>
  </si>
  <si>
    <t>~16:21</t>
  </si>
  <si>
    <t>~16:17</t>
  </si>
  <si>
    <t>~17:27</t>
  </si>
  <si>
    <t>~17:32</t>
  </si>
  <si>
    <t>~17:55</t>
  </si>
  <si>
    <t>~18:00</t>
  </si>
  <si>
    <t>~18:26</t>
  </si>
  <si>
    <t>~12:04</t>
  </si>
  <si>
    <t>~12:57</t>
  </si>
  <si>
    <t>~13:26</t>
  </si>
  <si>
    <t>~14:12</t>
  </si>
  <si>
    <t>~14:53</t>
  </si>
  <si>
    <t>~14:48</t>
  </si>
  <si>
    <t>~15:41</t>
  </si>
  <si>
    <t>~16:47</t>
  </si>
  <si>
    <t>~16:44</t>
  </si>
  <si>
    <t>~17:23</t>
  </si>
  <si>
    <t>~14:38</t>
  </si>
  <si>
    <t>~14:33</t>
  </si>
  <si>
    <t>~13:10</t>
  </si>
  <si>
    <t>~12:25</t>
  </si>
  <si>
    <t>~12:29</t>
  </si>
  <si>
    <t>~11:53</t>
  </si>
  <si>
    <t>~12:01</t>
  </si>
  <si>
    <t>~15:34</t>
  </si>
  <si>
    <t>~16:05</t>
  </si>
  <si>
    <t>~16:45</t>
  </si>
  <si>
    <t>~17:21</t>
  </si>
  <si>
    <t>~17:17</t>
  </si>
  <si>
    <t>~17:51</t>
  </si>
  <si>
    <t>~17:48</t>
  </si>
  <si>
    <t>~18:15</t>
  </si>
  <si>
    <t>~18:18</t>
  </si>
  <si>
    <t>~13:05</t>
  </si>
  <si>
    <t>~13:49</t>
  </si>
  <si>
    <t>~13:08</t>
  </si>
  <si>
    <t>~12:28</t>
  </si>
  <si>
    <t>~15:42</t>
  </si>
  <si>
    <t>~16:26</t>
  </si>
  <si>
    <t>~17:01</t>
  </si>
  <si>
    <t>~16:57</t>
  </si>
  <si>
    <t>~17:28</t>
  </si>
  <si>
    <t>~18:03</t>
  </si>
  <si>
    <t>~11:59</t>
  </si>
  <si>
    <t>~11:04</t>
  </si>
  <si>
    <t>~10:03</t>
  </si>
  <si>
    <t>~9:47</t>
  </si>
  <si>
    <t>~13:07</t>
  </si>
  <si>
    <t>~14:03</t>
  </si>
  <si>
    <t>~15:35</t>
  </si>
  <si>
    <t>~15:39</t>
  </si>
  <si>
    <t>~16:04</t>
  </si>
  <si>
    <t>~16:51</t>
  </si>
  <si>
    <t>~16:48</t>
  </si>
  <si>
    <t>~11:20</t>
  </si>
  <si>
    <t>~10:34</t>
  </si>
  <si>
    <t>~10:38</t>
  </si>
  <si>
    <t>~10:04</t>
  </si>
  <si>
    <t>~13:32</t>
  </si>
  <si>
    <t>~14:47</t>
  </si>
  <si>
    <t>~15:57</t>
  </si>
  <si>
    <t>~11:58</t>
  </si>
  <si>
    <t>~11:54</t>
  </si>
  <si>
    <t>~11:14</t>
  </si>
  <si>
    <t>~10:16</t>
  </si>
  <si>
    <t>~10:19</t>
  </si>
  <si>
    <t>~14:21</t>
  </si>
  <si>
    <t>~15:33</t>
  </si>
  <si>
    <t>~16:52</t>
  </si>
  <si>
    <t>~12:16</t>
  </si>
  <si>
    <t>~11:33</t>
  </si>
  <si>
    <t>~10:44</t>
  </si>
  <si>
    <t>~10:23</t>
  </si>
  <si>
    <t>~13:54</t>
  </si>
  <si>
    <t>~13:57</t>
  </si>
  <si>
    <t>~15:23</t>
  </si>
  <si>
    <t>~15:52</t>
  </si>
  <si>
    <t>~16:31</t>
  </si>
  <si>
    <t>~16:28</t>
  </si>
  <si>
    <t>~12:03</t>
  </si>
  <si>
    <t>~11:16</t>
  </si>
  <si>
    <t>~11:13</t>
  </si>
  <si>
    <t>~10:40</t>
  </si>
  <si>
    <t>~10:53</t>
  </si>
  <si>
    <t>~13:24</t>
  </si>
  <si>
    <t>~14:08</t>
  </si>
  <si>
    <t>~14:09</t>
  </si>
  <si>
    <t>~15:08</t>
  </si>
  <si>
    <t>~15:11</t>
  </si>
  <si>
    <t>~15:38</t>
  </si>
  <si>
    <t>~15:13</t>
  </si>
  <si>
    <t xml:space="preserve">Guggisberg </t>
  </si>
  <si>
    <t>~12:36</t>
  </si>
  <si>
    <t>~11:51</t>
  </si>
  <si>
    <t>~11:21</t>
  </si>
  <si>
    <t>~15:56</t>
  </si>
  <si>
    <t>~16:27</t>
  </si>
  <si>
    <t>~17:07</t>
  </si>
  <si>
    <t>~13:37</t>
  </si>
  <si>
    <t>~13:38</t>
  </si>
  <si>
    <t>~16:18</t>
  </si>
  <si>
    <t>~17:34</t>
  </si>
  <si>
    <t>~18:04</t>
  </si>
  <si>
    <t>~18:05</t>
  </si>
  <si>
    <t>~11:03</t>
  </si>
  <si>
    <t>~9:55</t>
  </si>
  <si>
    <t>~14:58</t>
  </si>
  <si>
    <t>~14:15</t>
  </si>
  <si>
    <t>~14:20</t>
  </si>
  <si>
    <t>~14:41</t>
  </si>
  <si>
    <t>~15:43</t>
  </si>
  <si>
    <t>~16:14</t>
  </si>
  <si>
    <t>~16:20</t>
  </si>
  <si>
    <t>~17:20</t>
  </si>
  <si>
    <t>~17:52</t>
  </si>
  <si>
    <t>~17:45</t>
  </si>
  <si>
    <t>~18:10</t>
  </si>
  <si>
    <t>~12:42</t>
  </si>
  <si>
    <t>~11:12</t>
  </si>
  <si>
    <t>~14:18</t>
  </si>
  <si>
    <t>~14:24</t>
  </si>
  <si>
    <t>~15:24</t>
  </si>
  <si>
    <t>~15:18</t>
  </si>
  <si>
    <t>~15:50</t>
  </si>
  <si>
    <t>~16:35</t>
  </si>
  <si>
    <t>~16:23</t>
  </si>
  <si>
    <t>~15:32</t>
  </si>
  <si>
    <t>~16:06</t>
  </si>
  <si>
    <t>~15:59</t>
  </si>
  <si>
    <t>~13:43</t>
  </si>
  <si>
    <t>~12:46</t>
  </si>
  <si>
    <t>~12:26</t>
  </si>
  <si>
    <t>~16:54</t>
  </si>
  <si>
    <t>~17:16</t>
  </si>
  <si>
    <t>~17:56</t>
  </si>
  <si>
    <t>~15:04</t>
  </si>
  <si>
    <t>~12:47</t>
  </si>
  <si>
    <t>~12:52</t>
  </si>
  <si>
    <t>Wet</t>
  </si>
  <si>
    <t>Season</t>
  </si>
  <si>
    <t xml:space="preserve">Dry </t>
  </si>
  <si>
    <t>Time [hh:mm]</t>
  </si>
  <si>
    <t>Bridge_ID</t>
  </si>
  <si>
    <t>Total_plastic_items</t>
  </si>
  <si>
    <t>Environmental compartments</t>
  </si>
  <si>
    <t>Location</t>
  </si>
  <si>
    <t xml:space="preserve">River </t>
  </si>
  <si>
    <t xml:space="preserve">Bridge tag </t>
  </si>
  <si>
    <t xml:space="preserve">Bridge ID </t>
  </si>
  <si>
    <t xml:space="preserve">Longitude </t>
  </si>
  <si>
    <t xml:space="preserve">Latitude </t>
  </si>
  <si>
    <t>Dome Parakuo</t>
  </si>
  <si>
    <t>-</t>
  </si>
  <si>
    <t>Ringroad</t>
  </si>
  <si>
    <t>Graphic</t>
  </si>
  <si>
    <t>OTHER</t>
  </si>
  <si>
    <t>items/m2</t>
  </si>
  <si>
    <t>plastic items/2</t>
  </si>
  <si>
    <t>kg/m2</t>
  </si>
  <si>
    <t>Total mass</t>
  </si>
  <si>
    <t>plastic items/m2</t>
  </si>
  <si>
    <t>Total items</t>
  </si>
  <si>
    <t>Total plastic items</t>
  </si>
  <si>
    <t>Total</t>
  </si>
  <si>
    <t>Item</t>
  </si>
  <si>
    <t>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</si>
</sst>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-m\-yyyy"/>
    <numFmt numFmtId="165" formatCode="#,##0.000"/>
    <numFmt numFmtId="166" formatCode="dd\-mm\-yyyy"/>
    <numFmt numFmtId="167" formatCode="0.000000"/>
    <numFmt numFmtId="168" formatCode="0.0"/>
  </numFmts>
  <fonts count="10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rgb="FF00000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165" fontId="2" fillId="0" borderId="1" xfId="0" applyNumberFormat="1" applyFont="1" applyBorder="1"/>
    <xf numFmtId="0" fontId="1" fillId="0" borderId="1" xfId="0" applyFont="1" applyFill="1" applyBorder="1"/>
    <xf numFmtId="0" fontId="5" fillId="0" borderId="1" xfId="0" applyFont="1" applyBorder="1"/>
    <xf numFmtId="0" fontId="6" fillId="0" borderId="0" xfId="0" applyFont="1" applyFill="1"/>
    <xf numFmtId="0" fontId="6" fillId="0" borderId="0" xfId="0" applyFont="1"/>
    <xf numFmtId="0" fontId="5" fillId="0" borderId="0" xfId="0" applyFont="1"/>
    <xf numFmtId="0" fontId="5" fillId="0" borderId="0" xfId="0" applyFont="1" applyFill="1"/>
    <xf numFmtId="167" fontId="5" fillId="0" borderId="1" xfId="0" applyNumberFormat="1" applyFont="1" applyBorder="1"/>
    <xf numFmtId="167" fontId="5" fillId="0" borderId="1" xfId="0" applyNumberFormat="1" applyFont="1" applyBorder="1" applyAlignment="1">
      <alignment horizontal="center"/>
    </xf>
    <xf numFmtId="0" fontId="8" fillId="0" borderId="0" xfId="0" applyFont="1" applyFill="1"/>
    <xf numFmtId="0" fontId="5" fillId="5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2" fillId="4" borderId="1" xfId="0" applyFont="1" applyFill="1" applyBorder="1"/>
    <xf numFmtId="1" fontId="2" fillId="0" borderId="1" xfId="0" applyNumberFormat="1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3" borderId="1" xfId="0" applyFont="1" applyFill="1" applyBorder="1"/>
    <xf numFmtId="165" fontId="6" fillId="3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165" fontId="2" fillId="0" borderId="1" xfId="0" applyNumberFormat="1" applyFont="1" applyFill="1" applyBorder="1"/>
    <xf numFmtId="0" fontId="6" fillId="0" borderId="1" xfId="0" applyFont="1" applyBorder="1"/>
    <xf numFmtId="0" fontId="8" fillId="0" borderId="1" xfId="0" applyFont="1" applyBorder="1"/>
    <xf numFmtId="0" fontId="6" fillId="3" borderId="1" xfId="0" applyFont="1" applyFill="1" applyBorder="1" applyAlignment="1">
      <alignment horizontal="center"/>
    </xf>
    <xf numFmtId="0" fontId="9" fillId="0" borderId="0" xfId="0" applyFont="1"/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/>
    <xf numFmtId="1" fontId="0" fillId="0" borderId="0" xfId="0" applyNumberFormat="1"/>
    <xf numFmtId="168" fontId="0" fillId="0" borderId="0" xfId="0" applyNumberFormat="1"/>
    <xf numFmtId="2" fontId="0" fillId="0" borderId="0" xfId="0" applyNumberFormat="1"/>
    <xf numFmtId="0" fontId="3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10 items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Sheet1!$B$333:$B$342</c:f>
              <c:strCache>
                <c:ptCount val="10"/>
                <c:pt idx="0">
                  <c:v>Water Sachets</c:v>
                </c:pt>
                <c:pt idx="1">
                  <c:v>Caps and Lids</c:v>
                </c:pt>
                <c:pt idx="2">
                  <c:v>Bottle (=&lt; 0.5 L)</c:v>
                </c:pt>
                <c:pt idx="3">
                  <c:v>Soft fragments(i.e. foils) (&lt;2.5cm)</c:v>
                </c:pt>
                <c:pt idx="4">
                  <c:v>Food wrappers (multilayer)(eg. chips)</c:v>
                </c:pt>
                <c:pt idx="5">
                  <c:v>Other unidentifiable glass items</c:v>
                </c:pt>
                <c:pt idx="6">
                  <c:v>Hard fragments (&lt;2.5cm)</c:v>
                </c:pt>
                <c:pt idx="7">
                  <c:v>Foams(&lt;2.5cm)</c:v>
                </c:pt>
                <c:pt idx="8">
                  <c:v>Cigarette filter (Cigarette butts)</c:v>
                </c:pt>
                <c:pt idx="9">
                  <c:v>Soft fragments(i.e. foils) (2.5-50cm)</c:v>
                </c:pt>
              </c:strCache>
            </c:strRef>
          </c:cat>
          <c:val>
            <c:numRef>
              <c:f>Sheet1!$D$333:$D$342</c:f>
              <c:numCache>
                <c:formatCode>0.00</c:formatCode>
                <c:ptCount val="10"/>
                <c:pt idx="0">
                  <c:v>0.16781972721881794</c:v>
                </c:pt>
                <c:pt idx="1">
                  <c:v>7.5904328918758646E-2</c:v>
                </c:pt>
                <c:pt idx="2">
                  <c:v>7.5311326349080845E-2</c:v>
                </c:pt>
                <c:pt idx="3">
                  <c:v>7.1357975884562164E-2</c:v>
                </c:pt>
                <c:pt idx="4">
                  <c:v>5.5939909072939317E-2</c:v>
                </c:pt>
                <c:pt idx="5">
                  <c:v>5.4358568887131843E-2</c:v>
                </c:pt>
                <c:pt idx="6">
                  <c:v>5.2777228701324369E-2</c:v>
                </c:pt>
                <c:pt idx="7">
                  <c:v>4.1312512354220204E-2</c:v>
                </c:pt>
                <c:pt idx="8">
                  <c:v>3.8742834552283063E-2</c:v>
                </c:pt>
                <c:pt idx="9">
                  <c:v>3.2615141332279107E-2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8-4959-AB11-398F3349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9200888"/>
        <c:axId val="889201968"/>
      </c:barChart>
      <c:catAx>
        <c:axId val="889200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01968"/>
        <c:crosses val="autoZero"/>
        <c:auto val="1"/>
        <c:lblAlgn val="ctr"/>
        <c:lblOffset val="100"/>
        <c:noMultiLvlLbl val="0"/>
      </c:catAx>
      <c:valAx>
        <c:axId val="889201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0088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Plastic concentration per 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Sheet1!$B$322:$B$330</c:f>
              <c:strCache>
                <c:ptCount val="9"/>
                <c:pt idx="0">
                  <c:v>Pantang East</c:v>
                </c:pt>
                <c:pt idx="1">
                  <c:v>Agbogba</c:v>
                </c:pt>
                <c:pt idx="2">
                  <c:v>Haatso</c:v>
                </c:pt>
                <c:pt idx="3">
                  <c:v>Abelenkpe</c:v>
                </c:pt>
                <c:pt idx="4">
                  <c:v>Alajo</c:v>
                </c:pt>
                <c:pt idx="5">
                  <c:v>Ring road</c:v>
                </c:pt>
                <c:pt idx="6">
                  <c:v>Graphic road</c:v>
                </c:pt>
                <c:pt idx="7">
                  <c:v>Guggisberg</c:v>
                </c:pt>
                <c:pt idx="8">
                  <c:v>Winneba</c:v>
                </c:pt>
              </c:strCache>
            </c:strRef>
          </c:cat>
          <c:val>
            <c:numRef>
              <c:f>Sheet1!$G$322:$G$330</c:f>
              <c:numCache>
                <c:formatCode>0.00</c:formatCode>
                <c:ptCount val="9"/>
                <c:pt idx="0">
                  <c:v>0.67177419354838708</c:v>
                </c:pt>
                <c:pt idx="1">
                  <c:v>0.90476190476190488</c:v>
                </c:pt>
                <c:pt idx="2">
                  <c:v>1.284313725490196</c:v>
                </c:pt>
                <c:pt idx="3">
                  <c:v>1.0423611111111108</c:v>
                </c:pt>
                <c:pt idx="4">
                  <c:v>1.5208333333333333</c:v>
                </c:pt>
                <c:pt idx="5">
                  <c:v>2.7648148148148151</c:v>
                </c:pt>
                <c:pt idx="6">
                  <c:v>2.1504629629629632</c:v>
                </c:pt>
                <c:pt idx="7">
                  <c:v>2.6181372549019604</c:v>
                </c:pt>
                <c:pt idx="8">
                  <c:v>3.4064814814814821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1-4191-BAE9-7C59E5FE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0574520"/>
        <c:axId val="880572000"/>
      </c:barChart>
      <c:catAx>
        <c:axId val="88057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572000"/>
        <c:crosses val="autoZero"/>
        <c:auto val="1"/>
        <c:lblAlgn val="ctr"/>
        <c:lblOffset val="100"/>
        <c:noMultiLvlLbl val="0"/>
      </c:catAx>
      <c:valAx>
        <c:axId val="8805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[items/m2]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57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332</xdr:row>
      <xdr:rowOff>110490</xdr:rowOff>
    </xdr:from>
    <xdr:to>
      <xdr:col>9</xdr:col>
      <xdr:colOff>190500</xdr:colOff>
      <xdr:row>340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D23B7-D276-41D6-B269-B4E9760D6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584835</xdr:colOff>
      <xdr:row>320</xdr:row>
      <xdr:rowOff>49530</xdr:rowOff>
    </xdr:from>
    <xdr:to>
      <xdr:col>17</xdr:col>
      <xdr:colOff>283845</xdr:colOff>
      <xdr:row>335</xdr:row>
      <xdr:rowOff>392430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A660B-B0C1-678D-4435-47A7DB4BF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into, Rose" id="{3538CD93-A377-44A9-B6AD-A73ACE41038C}" userId="Pinto, Rose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38" dT="2022-05-19T13:19:07.16" personId="{3538CD93-A377-44A9-B6AD-A73ACE41038C}" id="{DAADCE83-7F28-406B-859F-34994C39771D}">
    <text>Here even though sampling was done, it wasnt complete since there was rains ongoing</text>
  </threadedComment>
  <threadedComment ref="C246" dT="2022-05-19T17:58:51.97" personId="{3538CD93-A377-44A9-B6AD-A73ACE41038C}" id="{E844AE24-E536-4C29-95E1-71B0CB946823}">
    <text>Haatso , Agbogba and Pantang couldnt be done due to muddy paths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1"/>
  <sheetViews>
    <sheetView workbookViewId="0">
      <selection activeCell="A13" sqref="A4:A13"/>
    </sheetView>
  </sheetViews>
  <sheetFormatPr defaultColWidth="14.42578125" defaultRowHeight="15.75" customHeight="1" x14ac:dyDescent="0.2"/>
  <cols>
    <col min="1" max="1" width="14.42578125" style="9"/>
    <col min="2" max="2" width="21.42578125" style="9" customWidth="1"/>
    <col min="3" max="4" width="14.42578125" style="9"/>
    <col min="5" max="5" width="16.140625" style="9" customWidth="1"/>
    <col min="6" max="6" width="16.7109375" style="9" customWidth="1"/>
    <col min="7" max="7" width="16.85546875" style="9" customWidth="1"/>
    <col min="8" max="8" width="11" style="9" customWidth="1"/>
    <col min="9" max="9" width="11.7109375" style="9" customWidth="1"/>
    <col min="10" max="16384" width="14.42578125" style="9"/>
  </cols>
  <sheetData>
    <row r="1" spans="1:27" ht="12.75" x14ac:dyDescent="0.2">
      <c r="A1" s="14"/>
      <c r="B1" s="14"/>
      <c r="C1" s="36" t="s">
        <v>458</v>
      </c>
      <c r="D1" s="36"/>
      <c r="E1" s="36"/>
      <c r="F1" s="36"/>
      <c r="G1" s="36"/>
      <c r="H1" s="36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.75" x14ac:dyDescent="0.2">
      <c r="A2" s="37" t="s">
        <v>459</v>
      </c>
      <c r="B2" s="37"/>
      <c r="C2" s="37" t="s">
        <v>460</v>
      </c>
      <c r="D2" s="37"/>
      <c r="E2" s="37" t="s">
        <v>9</v>
      </c>
      <c r="F2" s="37"/>
      <c r="G2" s="37" t="s">
        <v>10</v>
      </c>
      <c r="H2" s="37"/>
      <c r="I2" s="10"/>
      <c r="J2" s="10"/>
    </row>
    <row r="3" spans="1:27" ht="12.75" x14ac:dyDescent="0.2">
      <c r="A3" s="14" t="s">
        <v>461</v>
      </c>
      <c r="B3" s="14" t="s">
        <v>462</v>
      </c>
      <c r="C3" s="14" t="s">
        <v>463</v>
      </c>
      <c r="D3" s="14" t="s">
        <v>464</v>
      </c>
      <c r="E3" s="14" t="s">
        <v>463</v>
      </c>
      <c r="F3" s="14" t="s">
        <v>464</v>
      </c>
      <c r="G3" s="14" t="s">
        <v>463</v>
      </c>
      <c r="H3" s="14" t="s">
        <v>464</v>
      </c>
      <c r="I3" s="10"/>
      <c r="J3" s="10"/>
    </row>
    <row r="4" spans="1:27" ht="12.75" x14ac:dyDescent="0.2">
      <c r="A4" s="6" t="s">
        <v>11</v>
      </c>
      <c r="B4" s="6">
        <v>1</v>
      </c>
      <c r="C4" s="11">
        <v>-0.19977400000000001</v>
      </c>
      <c r="D4" s="11">
        <v>5.7160770000000003</v>
      </c>
      <c r="E4" s="11">
        <v>-0.19969500000000001</v>
      </c>
      <c r="F4" s="11">
        <v>5.7160580000000003</v>
      </c>
      <c r="G4" s="11">
        <v>-0.19956699999999999</v>
      </c>
      <c r="H4" s="11">
        <v>5.716075</v>
      </c>
      <c r="I4" s="10"/>
      <c r="J4" s="10"/>
    </row>
    <row r="5" spans="1:27" ht="12.75" x14ac:dyDescent="0.2">
      <c r="A5" s="6" t="s">
        <v>7</v>
      </c>
      <c r="B5" s="6">
        <v>2</v>
      </c>
      <c r="C5" s="11">
        <v>-0.20674799999999999</v>
      </c>
      <c r="D5" s="11">
        <v>5.6879660000000003</v>
      </c>
      <c r="E5" s="11">
        <v>-0.20681099999999999</v>
      </c>
      <c r="F5" s="11">
        <v>5.6878479999999998</v>
      </c>
      <c r="G5" s="11">
        <v>-0.20702100000000001</v>
      </c>
      <c r="H5" s="11">
        <v>5.6879039999999996</v>
      </c>
      <c r="I5" s="10"/>
      <c r="J5" s="10"/>
    </row>
    <row r="6" spans="1:27" ht="12.75" x14ac:dyDescent="0.2">
      <c r="A6" s="6" t="s">
        <v>300</v>
      </c>
      <c r="B6" s="6">
        <v>3</v>
      </c>
      <c r="C6" s="11">
        <v>-0.21395400000000001</v>
      </c>
      <c r="D6" s="11">
        <v>5.6675639999999996</v>
      </c>
      <c r="E6" s="11">
        <v>-0.214114</v>
      </c>
      <c r="F6" s="11">
        <v>5.6676489999999999</v>
      </c>
      <c r="G6" s="11">
        <v>-0.21421200000000001</v>
      </c>
      <c r="H6" s="11">
        <v>5.6674660000000001</v>
      </c>
      <c r="I6" s="10"/>
      <c r="J6" s="10"/>
    </row>
    <row r="7" spans="1:27" ht="12.75" x14ac:dyDescent="0.2">
      <c r="A7" s="6" t="s">
        <v>465</v>
      </c>
      <c r="B7" s="6">
        <v>4</v>
      </c>
      <c r="C7" s="11">
        <v>-0.22092700000000001</v>
      </c>
      <c r="D7" s="11">
        <v>5.6409729999999998</v>
      </c>
      <c r="E7" s="12" t="s">
        <v>466</v>
      </c>
      <c r="F7" s="12" t="s">
        <v>466</v>
      </c>
      <c r="G7" s="11">
        <v>-0.22111700000000001</v>
      </c>
      <c r="H7" s="11">
        <v>5.6410640000000001</v>
      </c>
      <c r="I7" s="10"/>
      <c r="J7" s="10"/>
    </row>
    <row r="8" spans="1:27" ht="12.75" x14ac:dyDescent="0.2">
      <c r="A8" s="6" t="s">
        <v>5</v>
      </c>
      <c r="B8" s="6">
        <v>5</v>
      </c>
      <c r="C8" s="11">
        <v>-0.22647700000000001</v>
      </c>
      <c r="D8" s="11">
        <v>5.612393</v>
      </c>
      <c r="E8" s="11">
        <v>-0.22630500000000001</v>
      </c>
      <c r="F8" s="11">
        <v>5.61233</v>
      </c>
      <c r="G8" s="11">
        <v>-0.22666800000000001</v>
      </c>
      <c r="H8" s="11">
        <v>5.6123609999999999</v>
      </c>
      <c r="I8" s="10"/>
      <c r="J8" s="10"/>
    </row>
    <row r="9" spans="1:27" ht="12.75" x14ac:dyDescent="0.2">
      <c r="A9" s="6" t="s">
        <v>4</v>
      </c>
      <c r="B9" s="6">
        <v>6</v>
      </c>
      <c r="C9" s="11">
        <v>-0.21773429999999999</v>
      </c>
      <c r="D9" s="11">
        <v>5.5906928000000002</v>
      </c>
      <c r="E9" s="11">
        <v>-0.217608</v>
      </c>
      <c r="F9" s="11">
        <v>5.5907549999999997</v>
      </c>
      <c r="G9" s="12" t="s">
        <v>466</v>
      </c>
      <c r="H9" s="12" t="s">
        <v>466</v>
      </c>
      <c r="I9" s="10"/>
      <c r="J9" s="10"/>
    </row>
    <row r="10" spans="1:27" ht="12.75" x14ac:dyDescent="0.2">
      <c r="A10" s="6" t="s">
        <v>467</v>
      </c>
      <c r="B10" s="6">
        <v>7</v>
      </c>
      <c r="C10" s="11">
        <v>-0.21785370000000001</v>
      </c>
      <c r="D10" s="11">
        <v>5.5688993</v>
      </c>
      <c r="E10" s="11">
        <v>-0.21802299999999999</v>
      </c>
      <c r="F10" s="11">
        <v>5.5684480000000001</v>
      </c>
      <c r="G10" s="11">
        <v>-0.21752199999999999</v>
      </c>
      <c r="H10" s="11">
        <v>5.5679920000000003</v>
      </c>
      <c r="I10" s="10"/>
      <c r="J10" s="10"/>
    </row>
    <row r="11" spans="1:27" ht="12.75" x14ac:dyDescent="0.2">
      <c r="A11" s="6" t="s">
        <v>468</v>
      </c>
      <c r="B11" s="6">
        <v>8</v>
      </c>
      <c r="C11" s="11">
        <v>-0.221335</v>
      </c>
      <c r="D11" s="11">
        <v>5.5563700000000003</v>
      </c>
      <c r="E11" s="11">
        <v>-0.22114400000000001</v>
      </c>
      <c r="F11" s="11">
        <v>5.5562079999999998</v>
      </c>
      <c r="G11" s="11">
        <v>-0.22149199999999999</v>
      </c>
      <c r="H11" s="11">
        <v>5.555809</v>
      </c>
      <c r="I11" s="10"/>
      <c r="J11" s="10"/>
    </row>
    <row r="12" spans="1:27" ht="12.75" x14ac:dyDescent="0.2">
      <c r="A12" s="6" t="s">
        <v>1</v>
      </c>
      <c r="B12" s="6">
        <v>9</v>
      </c>
      <c r="C12" s="11">
        <v>-0.21977099999999999</v>
      </c>
      <c r="D12" s="11">
        <v>5.5375249999999996</v>
      </c>
      <c r="E12" s="11">
        <v>-0.22027099999999999</v>
      </c>
      <c r="F12" s="11">
        <v>5.5368089999999999</v>
      </c>
      <c r="G12" s="11">
        <v>-0.22037799999999999</v>
      </c>
      <c r="H12" s="11">
        <v>5.5372320000000004</v>
      </c>
      <c r="I12" s="10"/>
      <c r="J12" s="10"/>
    </row>
    <row r="13" spans="1:27" ht="12.75" x14ac:dyDescent="0.2">
      <c r="A13" s="6" t="s">
        <v>0</v>
      </c>
      <c r="B13" s="6">
        <v>10</v>
      </c>
      <c r="C13" s="11">
        <v>-0.22122</v>
      </c>
      <c r="D13" s="11">
        <v>5.5306569999999997</v>
      </c>
      <c r="E13" s="11">
        <v>-0.22148799999999999</v>
      </c>
      <c r="F13" s="11">
        <v>5.5304690000000001</v>
      </c>
      <c r="G13" s="11">
        <v>-0.221716</v>
      </c>
      <c r="H13" s="11">
        <v>5.530462</v>
      </c>
      <c r="I13" s="10"/>
      <c r="J13" s="10"/>
    </row>
    <row r="14" spans="1:27" ht="12.75" x14ac:dyDescent="0.2">
      <c r="A14" s="13"/>
      <c r="B14" s="13"/>
      <c r="C14" s="13"/>
      <c r="D14" s="10"/>
      <c r="E14" s="10"/>
      <c r="F14" s="10"/>
      <c r="G14" s="10"/>
      <c r="H14" s="10"/>
      <c r="I14" s="10"/>
      <c r="J14" s="10"/>
    </row>
    <row r="15" spans="1:27" ht="12.75" x14ac:dyDescent="0.2">
      <c r="A15" s="13"/>
      <c r="B15" s="13"/>
      <c r="C15" s="13"/>
      <c r="D15" s="10"/>
      <c r="E15" s="10"/>
      <c r="F15" s="10"/>
      <c r="G15" s="10"/>
      <c r="H15" s="10"/>
      <c r="I15" s="10"/>
      <c r="J15" s="10"/>
    </row>
    <row r="16" spans="1:27" ht="12.75" x14ac:dyDescent="0.2">
      <c r="A16" s="13"/>
      <c r="B16" s="13"/>
      <c r="C16" s="13"/>
      <c r="D16" s="10"/>
      <c r="E16" s="10"/>
      <c r="F16" s="10"/>
      <c r="G16" s="10"/>
      <c r="H16" s="10"/>
      <c r="I16" s="10"/>
      <c r="J16" s="10"/>
    </row>
    <row r="17" spans="1:10" ht="12.75" x14ac:dyDescent="0.2">
      <c r="A17" s="13"/>
      <c r="B17" s="13"/>
      <c r="C17" s="13"/>
      <c r="D17" s="10"/>
      <c r="E17" s="10"/>
      <c r="F17" s="10"/>
      <c r="G17" s="10"/>
      <c r="H17" s="10"/>
      <c r="I17" s="10"/>
      <c r="J17" s="10"/>
    </row>
    <row r="18" spans="1:10" ht="12.75" x14ac:dyDescent="0.2">
      <c r="A18" s="13"/>
      <c r="B18" s="13"/>
      <c r="C18" s="13"/>
      <c r="D18" s="10"/>
      <c r="E18" s="10"/>
      <c r="F18" s="10"/>
      <c r="G18" s="10"/>
      <c r="H18" s="10"/>
      <c r="I18" s="10"/>
      <c r="J18" s="10"/>
    </row>
    <row r="19" spans="1:10" ht="12.75" x14ac:dyDescent="0.2">
      <c r="A19" s="13"/>
      <c r="B19" s="13"/>
      <c r="C19" s="13"/>
      <c r="D19" s="10"/>
      <c r="E19" s="10"/>
      <c r="F19" s="10"/>
      <c r="G19" s="10"/>
      <c r="H19" s="10"/>
      <c r="I19" s="10"/>
      <c r="J19" s="10"/>
    </row>
    <row r="20" spans="1:10" ht="12.75" x14ac:dyDescent="0.2">
      <c r="A20" s="13"/>
      <c r="B20" s="13"/>
      <c r="C20" s="13"/>
      <c r="D20" s="10"/>
      <c r="E20" s="10"/>
      <c r="F20" s="10"/>
      <c r="G20" s="10"/>
      <c r="H20" s="10"/>
      <c r="I20" s="10"/>
      <c r="J20" s="10"/>
    </row>
    <row r="21" spans="1:10" ht="12.75" x14ac:dyDescent="0.2">
      <c r="A21" s="13"/>
      <c r="B21" s="13"/>
      <c r="C21" s="13"/>
      <c r="D21" s="10"/>
      <c r="E21" s="10"/>
      <c r="F21" s="10"/>
      <c r="G21" s="10"/>
      <c r="H21" s="10"/>
      <c r="I21" s="10"/>
      <c r="J21" s="10"/>
    </row>
    <row r="22" spans="1:10" ht="12.75" x14ac:dyDescent="0.2">
      <c r="A22" s="13"/>
      <c r="B22" s="13"/>
      <c r="C22" s="13"/>
      <c r="D22" s="10"/>
      <c r="E22" s="10"/>
      <c r="F22" s="10"/>
      <c r="G22" s="10"/>
      <c r="H22" s="10"/>
      <c r="I22" s="10"/>
      <c r="J22" s="10"/>
    </row>
    <row r="23" spans="1:10" ht="12.75" x14ac:dyDescent="0.2">
      <c r="A23" s="13"/>
      <c r="B23" s="13"/>
      <c r="C23" s="13"/>
      <c r="D23" s="10"/>
      <c r="E23" s="10"/>
      <c r="F23" s="10"/>
      <c r="G23" s="10"/>
      <c r="H23" s="10"/>
      <c r="I23" s="10"/>
      <c r="J23" s="10"/>
    </row>
    <row r="24" spans="1:10" ht="12.75" x14ac:dyDescent="0.2">
      <c r="A24" s="13"/>
      <c r="B24" s="13"/>
      <c r="C24" s="13"/>
      <c r="D24" s="10"/>
      <c r="E24" s="10"/>
      <c r="F24" s="10"/>
      <c r="G24" s="10"/>
      <c r="H24" s="10"/>
      <c r="I24" s="10"/>
      <c r="J24" s="10"/>
    </row>
    <row r="25" spans="1:10" ht="12.75" x14ac:dyDescent="0.2">
      <c r="A25" s="13"/>
      <c r="B25" s="13"/>
      <c r="C25" s="13"/>
      <c r="D25" s="10"/>
      <c r="E25" s="10"/>
      <c r="F25" s="10"/>
      <c r="G25" s="10"/>
      <c r="H25" s="10"/>
      <c r="I25" s="10"/>
      <c r="J25" s="10"/>
    </row>
    <row r="26" spans="1:10" ht="12.75" x14ac:dyDescent="0.2">
      <c r="A26" s="13"/>
      <c r="B26" s="13"/>
      <c r="C26" s="13"/>
      <c r="D26" s="10"/>
      <c r="E26" s="10"/>
      <c r="F26" s="10"/>
      <c r="G26" s="10"/>
      <c r="H26" s="10"/>
      <c r="I26" s="10"/>
      <c r="J26" s="10"/>
    </row>
    <row r="27" spans="1:10" ht="12.75" x14ac:dyDescent="0.2">
      <c r="A27" s="13"/>
      <c r="B27" s="13"/>
      <c r="C27" s="13"/>
      <c r="D27" s="10"/>
      <c r="E27" s="10"/>
      <c r="F27" s="10"/>
      <c r="G27" s="10"/>
      <c r="H27" s="10"/>
      <c r="I27" s="10"/>
      <c r="J27" s="10"/>
    </row>
    <row r="28" spans="1:10" ht="12.75" x14ac:dyDescent="0.2">
      <c r="A28" s="13"/>
      <c r="B28" s="13"/>
      <c r="C28" s="13"/>
      <c r="D28" s="10"/>
      <c r="E28" s="10"/>
      <c r="F28" s="10"/>
      <c r="G28" s="10"/>
      <c r="H28" s="10"/>
      <c r="I28" s="10"/>
      <c r="J28" s="10"/>
    </row>
    <row r="29" spans="1:10" ht="12.75" x14ac:dyDescent="0.2">
      <c r="A29" s="13"/>
      <c r="B29" s="13"/>
      <c r="C29" s="10"/>
      <c r="D29" s="10"/>
      <c r="E29" s="10"/>
      <c r="F29" s="10"/>
      <c r="G29" s="10"/>
      <c r="H29" s="10"/>
      <c r="I29" s="10"/>
      <c r="J29" s="10"/>
    </row>
    <row r="30" spans="1:10" ht="12.75" x14ac:dyDescent="0.2">
      <c r="A30" s="13"/>
      <c r="B30" s="13"/>
      <c r="C30" s="10"/>
      <c r="D30" s="10"/>
      <c r="E30" s="10"/>
      <c r="F30" s="10"/>
      <c r="G30" s="10"/>
      <c r="H30" s="10"/>
      <c r="I30" s="10"/>
      <c r="J30" s="10"/>
    </row>
    <row r="31" spans="1:10" ht="12.75" x14ac:dyDescent="0.2">
      <c r="A31" s="13"/>
      <c r="B31" s="13"/>
      <c r="C31" s="10"/>
      <c r="D31" s="10"/>
      <c r="E31" s="10"/>
      <c r="F31" s="10"/>
      <c r="G31" s="10"/>
      <c r="H31" s="10"/>
      <c r="I31" s="10"/>
      <c r="J31" s="10"/>
    </row>
    <row r="32" spans="1:10" ht="12.75" x14ac:dyDescent="0.2">
      <c r="A32" s="13"/>
      <c r="B32" s="13"/>
      <c r="C32" s="10"/>
      <c r="D32" s="10"/>
      <c r="E32" s="10"/>
      <c r="F32" s="10"/>
      <c r="G32" s="10"/>
      <c r="H32" s="10"/>
      <c r="I32" s="10"/>
      <c r="J32" s="10"/>
    </row>
    <row r="33" spans="1:10" ht="12.75" x14ac:dyDescent="0.2">
      <c r="A33" s="13"/>
      <c r="B33" s="13"/>
      <c r="C33" s="10"/>
      <c r="D33" s="10"/>
      <c r="E33" s="10"/>
      <c r="F33" s="10"/>
      <c r="G33" s="10"/>
      <c r="H33" s="10"/>
      <c r="I33" s="10"/>
      <c r="J33" s="10"/>
    </row>
    <row r="34" spans="1:10" ht="12.75" x14ac:dyDescent="0.2">
      <c r="A34" s="13"/>
      <c r="B34" s="13"/>
      <c r="C34" s="10"/>
      <c r="D34" s="10"/>
      <c r="E34" s="10"/>
      <c r="F34" s="10"/>
      <c r="G34" s="10"/>
      <c r="H34" s="10"/>
      <c r="I34" s="10"/>
      <c r="J34" s="10"/>
    </row>
    <row r="35" spans="1:10" ht="12.75" x14ac:dyDescent="0.2">
      <c r="A35" s="13"/>
      <c r="B35" s="13"/>
      <c r="C35" s="10"/>
      <c r="D35" s="10"/>
      <c r="E35" s="10"/>
      <c r="F35" s="10"/>
      <c r="G35" s="10"/>
      <c r="H35" s="10"/>
      <c r="I35" s="10"/>
      <c r="J35" s="10"/>
    </row>
    <row r="36" spans="1:10" ht="12.75" x14ac:dyDescent="0.2">
      <c r="A36" s="13"/>
      <c r="B36" s="13"/>
      <c r="C36" s="10"/>
      <c r="D36" s="10"/>
      <c r="E36" s="10"/>
      <c r="F36" s="10"/>
      <c r="G36" s="10"/>
      <c r="H36" s="10"/>
      <c r="I36" s="10"/>
      <c r="J36" s="10"/>
    </row>
    <row r="37" spans="1:10" ht="12.75" x14ac:dyDescent="0.2">
      <c r="A37" s="13"/>
      <c r="B37" s="13"/>
      <c r="C37" s="10"/>
      <c r="D37" s="10"/>
      <c r="E37" s="10"/>
      <c r="F37" s="10"/>
      <c r="G37" s="10"/>
      <c r="H37" s="10"/>
      <c r="I37" s="10"/>
      <c r="J37" s="10"/>
    </row>
    <row r="38" spans="1:10" ht="12.75" x14ac:dyDescent="0.2">
      <c r="A38" s="13"/>
      <c r="B38" s="13"/>
      <c r="C38" s="10"/>
      <c r="D38" s="10"/>
      <c r="E38" s="10"/>
      <c r="F38" s="10"/>
      <c r="G38" s="10"/>
      <c r="H38" s="10"/>
      <c r="I38" s="10"/>
      <c r="J38" s="10"/>
    </row>
    <row r="39" spans="1:10" ht="12.75" x14ac:dyDescent="0.2">
      <c r="A39" s="13"/>
      <c r="B39" s="13"/>
      <c r="C39" s="10"/>
      <c r="D39" s="10"/>
      <c r="E39" s="10"/>
      <c r="F39" s="10"/>
      <c r="G39" s="10"/>
      <c r="H39" s="10"/>
      <c r="I39" s="10"/>
      <c r="J39" s="10"/>
    </row>
    <row r="40" spans="1:10" ht="12.75" x14ac:dyDescent="0.2">
      <c r="A40" s="13"/>
      <c r="B40" s="13"/>
      <c r="C40" s="10"/>
      <c r="D40" s="10"/>
      <c r="E40" s="10"/>
      <c r="F40" s="10"/>
      <c r="G40" s="10"/>
      <c r="H40" s="10"/>
      <c r="I40" s="10"/>
      <c r="J40" s="10"/>
    </row>
    <row r="41" spans="1:10" ht="12.75" x14ac:dyDescent="0.2">
      <c r="A41" s="13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2.75" x14ac:dyDescent="0.2">
      <c r="A42" s="13"/>
      <c r="B42" s="13"/>
      <c r="C42" s="10"/>
      <c r="D42" s="10"/>
      <c r="E42" s="10"/>
      <c r="F42" s="10"/>
      <c r="G42" s="10"/>
      <c r="H42" s="10"/>
      <c r="I42" s="10"/>
      <c r="J42" s="10"/>
    </row>
    <row r="43" spans="1:10" ht="12.75" x14ac:dyDescent="0.2">
      <c r="A43" s="13"/>
      <c r="B43" s="13"/>
      <c r="C43" s="10"/>
      <c r="D43" s="10"/>
      <c r="E43" s="10"/>
      <c r="F43" s="10"/>
      <c r="G43" s="10"/>
      <c r="H43" s="10"/>
      <c r="I43" s="10"/>
      <c r="J43" s="10"/>
    </row>
    <row r="44" spans="1:10" ht="12.75" x14ac:dyDescent="0.2">
      <c r="A44" s="13"/>
      <c r="B44" s="13"/>
      <c r="C44" s="10"/>
      <c r="D44" s="10"/>
      <c r="E44" s="10"/>
      <c r="F44" s="10"/>
      <c r="G44" s="10"/>
      <c r="H44" s="10"/>
      <c r="I44" s="10"/>
      <c r="J44" s="10"/>
    </row>
    <row r="45" spans="1:10" ht="12.75" x14ac:dyDescent="0.2">
      <c r="A45" s="13"/>
      <c r="B45" s="13"/>
      <c r="C45" s="10"/>
      <c r="D45" s="10"/>
      <c r="E45" s="10"/>
      <c r="F45" s="10"/>
      <c r="G45" s="10"/>
      <c r="H45" s="10"/>
      <c r="I45" s="10"/>
      <c r="J45" s="10"/>
    </row>
    <row r="46" spans="1:10" ht="12.75" x14ac:dyDescent="0.2">
      <c r="A46" s="13"/>
      <c r="B46" s="13"/>
      <c r="C46" s="10"/>
      <c r="D46" s="10"/>
      <c r="E46" s="10"/>
      <c r="F46" s="10"/>
      <c r="G46" s="10"/>
      <c r="H46" s="10"/>
      <c r="I46" s="10"/>
      <c r="J46" s="10"/>
    </row>
    <row r="47" spans="1:10" ht="12.75" x14ac:dyDescent="0.2">
      <c r="A47" s="13"/>
      <c r="B47" s="13"/>
      <c r="C47" s="10"/>
      <c r="D47" s="10"/>
      <c r="E47" s="10"/>
      <c r="F47" s="10"/>
      <c r="G47" s="10"/>
      <c r="H47" s="10"/>
      <c r="I47" s="10"/>
      <c r="J47" s="10"/>
    </row>
    <row r="48" spans="1:10" ht="12.75" x14ac:dyDescent="0.2">
      <c r="A48" s="13"/>
      <c r="B48" s="13"/>
      <c r="C48" s="10"/>
      <c r="D48" s="10"/>
      <c r="E48" s="10"/>
      <c r="F48" s="10"/>
      <c r="G48" s="10"/>
      <c r="H48" s="10"/>
      <c r="I48" s="10"/>
      <c r="J48" s="10"/>
    </row>
    <row r="49" spans="1:10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</row>
  </sheetData>
  <mergeCells count="5">
    <mergeCell ref="C1:H1"/>
    <mergeCell ref="A2:B2"/>
    <mergeCell ref="C2:D2"/>
    <mergeCell ref="E2:F2"/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Y1104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1:XFD2"/>
    </sheetView>
  </sheetViews>
  <sheetFormatPr defaultColWidth="14.42578125" defaultRowHeight="15.75" customHeight="1" x14ac:dyDescent="0.2"/>
  <cols>
    <col min="1" max="1" width="14.85546875" style="1" customWidth="1"/>
    <col min="2" max="2" width="12.42578125" style="15" customWidth="1"/>
    <col min="3" max="5" width="18.5703125" style="1" customWidth="1"/>
    <col min="6" max="6" width="10" style="1" customWidth="1"/>
    <col min="7" max="7" width="15" style="1" customWidth="1"/>
    <col min="8" max="8" width="24" style="1" customWidth="1"/>
    <col min="9" max="10" width="11.85546875" style="1" customWidth="1"/>
    <col min="11" max="11" width="15" style="1" customWidth="1"/>
    <col min="12" max="12" width="14.28515625" style="1" customWidth="1"/>
    <col min="13" max="14" width="17.140625" style="1" customWidth="1"/>
    <col min="15" max="15" width="13.7109375" style="1" customWidth="1"/>
    <col min="16" max="16" width="21.85546875" style="1" customWidth="1"/>
    <col min="17" max="17" width="23.7109375" style="1" customWidth="1"/>
    <col min="18" max="18" width="22.140625" style="1" customWidth="1"/>
    <col min="19" max="19" width="15" style="1" customWidth="1"/>
    <col min="20" max="20" width="16.5703125" style="1" customWidth="1"/>
    <col min="21" max="21" width="14.5703125" style="1" customWidth="1"/>
    <col min="22" max="22" width="21.85546875" style="1" customWidth="1"/>
    <col min="23" max="23" width="11.7109375" style="1" customWidth="1"/>
    <col min="24" max="25" width="23.85546875" style="1" customWidth="1"/>
    <col min="26" max="26" width="23.7109375" style="1" customWidth="1"/>
    <col min="27" max="27" width="21" style="1" customWidth="1"/>
    <col min="28" max="30" width="15.140625" style="1" customWidth="1"/>
    <col min="31" max="31" width="21.28515625" style="1" customWidth="1"/>
    <col min="32" max="32" width="21.140625" style="1" customWidth="1"/>
    <col min="33" max="33" width="22.140625" style="1" customWidth="1"/>
    <col min="34" max="34" width="25" style="1" customWidth="1"/>
    <col min="35" max="35" width="25.42578125" style="1" customWidth="1"/>
    <col min="36" max="36" width="15.28515625" style="1" customWidth="1"/>
    <col min="37" max="37" width="8.5703125" style="1" customWidth="1"/>
    <col min="38" max="38" width="13.7109375" style="1" customWidth="1"/>
    <col min="39" max="39" width="9.28515625" style="1" customWidth="1"/>
    <col min="40" max="40" width="18" style="1" customWidth="1"/>
    <col min="41" max="41" width="20.42578125" style="1" customWidth="1"/>
    <col min="42" max="42" width="8.28515625" style="1" customWidth="1"/>
    <col min="43" max="43" width="16.42578125" style="1" customWidth="1"/>
    <col min="44" max="44" width="12.140625" style="1" customWidth="1"/>
    <col min="45" max="45" width="18" style="1" customWidth="1"/>
    <col min="46" max="46" width="21.85546875" style="1" customWidth="1"/>
    <col min="47" max="47" width="10.28515625" style="1" customWidth="1"/>
    <col min="48" max="48" width="11.7109375" style="1" customWidth="1"/>
    <col min="49" max="49" width="16.5703125" style="1" customWidth="1"/>
    <col min="50" max="50" width="8.5703125" style="1" customWidth="1"/>
    <col min="51" max="51" width="16" style="1" customWidth="1"/>
    <col min="52" max="52" width="17.7109375" style="1" customWidth="1"/>
    <col min="53" max="53" width="10.140625" style="1" customWidth="1"/>
    <col min="54" max="54" width="18.5703125" style="1" customWidth="1"/>
    <col min="55" max="55" width="19.42578125" style="1" customWidth="1"/>
    <col min="56" max="56" width="22" style="1" customWidth="1"/>
    <col min="57" max="57" width="14.85546875" style="1" customWidth="1"/>
    <col min="58" max="58" width="22.5703125" style="1" customWidth="1"/>
    <col min="59" max="59" width="8.140625" style="1" customWidth="1"/>
    <col min="60" max="60" width="13" style="1" customWidth="1"/>
    <col min="61" max="61" width="14.7109375" style="1" customWidth="1"/>
    <col min="62" max="62" width="27.140625" style="1" customWidth="1"/>
    <col min="63" max="63" width="28.85546875" style="1" customWidth="1"/>
    <col min="64" max="64" width="14" style="1" customWidth="1"/>
    <col min="65" max="65" width="26.42578125" style="1" customWidth="1"/>
    <col min="66" max="66" width="23.140625" style="1" customWidth="1"/>
    <col min="67" max="67" width="19.140625" style="1" customWidth="1"/>
    <col min="68" max="68" width="25.28515625" style="1" customWidth="1"/>
    <col min="69" max="69" width="22.28515625" style="1" customWidth="1"/>
    <col min="70" max="70" width="22.5703125" style="1" customWidth="1"/>
    <col min="71" max="71" width="11.140625" style="1" customWidth="1"/>
    <col min="72" max="72" width="13.7109375" style="1" customWidth="1"/>
    <col min="73" max="73" width="14.28515625" style="1" customWidth="1"/>
    <col min="74" max="74" width="15" style="1" customWidth="1"/>
    <col min="75" max="75" width="20.42578125" style="1" customWidth="1"/>
    <col min="76" max="76" width="17.42578125" style="1" customWidth="1"/>
    <col min="77" max="77" width="9.5703125" style="1" customWidth="1"/>
    <col min="78" max="78" width="10.42578125" style="1" customWidth="1"/>
    <col min="79" max="79" width="16" style="1" customWidth="1"/>
    <col min="80" max="82" width="11.7109375" style="1" customWidth="1"/>
    <col min="83" max="84" width="15.140625" style="1" customWidth="1"/>
    <col min="85" max="85" width="11.5703125" style="1" customWidth="1"/>
    <col min="86" max="86" width="13.28515625" style="1" customWidth="1"/>
    <col min="87" max="87" width="10.5703125" style="1" customWidth="1"/>
    <col min="88" max="88" width="20.140625" style="1" customWidth="1"/>
    <col min="89" max="89" width="21.140625" style="1" customWidth="1"/>
    <col min="90" max="90" width="14.42578125" style="1" customWidth="1"/>
    <col min="91" max="91" width="14.140625" style="1" customWidth="1"/>
    <col min="92" max="94" width="12.85546875" style="1" customWidth="1"/>
    <col min="95" max="95" width="13.5703125" style="1" customWidth="1"/>
    <col min="96" max="96" width="17.7109375" style="1" customWidth="1"/>
    <col min="97" max="97" width="18.7109375" style="1" customWidth="1"/>
    <col min="98" max="98" width="15.5703125" style="1" customWidth="1"/>
    <col min="99" max="99" width="13.85546875" style="1" customWidth="1"/>
    <col min="100" max="100" width="13" style="1" customWidth="1"/>
    <col min="101" max="101" width="10.85546875" style="1" customWidth="1"/>
    <col min="102" max="102" width="9.42578125" style="1" customWidth="1"/>
    <col min="103" max="103" width="12.7109375" style="1" customWidth="1"/>
    <col min="104" max="104" width="14" style="1" customWidth="1"/>
    <col min="105" max="105" width="20.28515625" style="1" customWidth="1"/>
    <col min="106" max="107" width="21.42578125" style="1" customWidth="1"/>
    <col min="108" max="108" width="16.140625" style="1" customWidth="1"/>
    <col min="109" max="109" width="24" style="1" customWidth="1"/>
    <col min="110" max="110" width="19.42578125" style="1" customWidth="1"/>
    <col min="111" max="111" width="24.140625" style="1" customWidth="1"/>
    <col min="112" max="112" width="18.28515625" style="1" customWidth="1"/>
    <col min="113" max="113" width="20.85546875" style="1" customWidth="1"/>
    <col min="114" max="114" width="10.42578125" style="1" customWidth="1"/>
    <col min="115" max="115" width="11.85546875" style="1" customWidth="1"/>
    <col min="116" max="116" width="10.85546875" style="1" customWidth="1"/>
    <col min="117" max="118" width="19.28515625" style="1" customWidth="1"/>
    <col min="119" max="119" width="19.140625" style="1" customWidth="1"/>
    <col min="120" max="120" width="19" style="1" customWidth="1"/>
    <col min="121" max="121" width="15" style="1" customWidth="1"/>
    <col min="122" max="122" width="19" style="1" customWidth="1"/>
    <col min="123" max="123" width="17.42578125" style="1" customWidth="1"/>
    <col min="124" max="125" width="18.140625" style="1" customWidth="1"/>
    <col min="126" max="128" width="12.28515625" style="1" customWidth="1"/>
    <col min="129" max="129" width="21.28515625" style="1" bestFit="1" customWidth="1"/>
    <col min="130" max="16384" width="14.42578125" style="1"/>
  </cols>
  <sheetData>
    <row r="1" spans="1:129" s="32" customFormat="1" ht="12.75" x14ac:dyDescent="0.2">
      <c r="A1" s="20"/>
      <c r="B1" s="21"/>
      <c r="C1" s="20"/>
      <c r="D1" s="20"/>
      <c r="E1" s="20"/>
      <c r="F1" s="20"/>
      <c r="G1" s="40"/>
      <c r="H1" s="39"/>
      <c r="I1" s="22"/>
      <c r="J1" s="38" t="s">
        <v>15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40" t="s">
        <v>16</v>
      </c>
      <c r="BP1" s="39"/>
      <c r="BQ1" s="30"/>
      <c r="BR1" s="30"/>
      <c r="BS1" s="38" t="s">
        <v>17</v>
      </c>
      <c r="BT1" s="39"/>
      <c r="BU1" s="39"/>
      <c r="BV1" s="39"/>
      <c r="BW1" s="40" t="s">
        <v>18</v>
      </c>
      <c r="BX1" s="39"/>
      <c r="BY1" s="39"/>
      <c r="BZ1" s="39"/>
      <c r="CA1" s="39"/>
      <c r="CB1" s="39"/>
      <c r="CC1" s="39"/>
      <c r="CD1" s="39"/>
      <c r="CE1" s="39"/>
      <c r="CF1" s="38" t="s">
        <v>19</v>
      </c>
      <c r="CG1" s="39"/>
      <c r="CH1" s="39"/>
      <c r="CI1" s="39"/>
      <c r="CJ1" s="39"/>
      <c r="CK1" s="39"/>
      <c r="CL1" s="40" t="s">
        <v>20</v>
      </c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0"/>
      <c r="DD1" s="38" t="s">
        <v>21</v>
      </c>
      <c r="DE1" s="39"/>
      <c r="DF1" s="39"/>
      <c r="DG1" s="40" t="s">
        <v>22</v>
      </c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8" t="s">
        <v>23</v>
      </c>
      <c r="DT1" s="39"/>
      <c r="DU1" s="39"/>
      <c r="DV1" s="39"/>
      <c r="DW1" s="30" t="s">
        <v>469</v>
      </c>
      <c r="DX1" s="41"/>
      <c r="DY1" s="41"/>
    </row>
    <row r="2" spans="1:129" s="33" customFormat="1" ht="38.25" x14ac:dyDescent="0.2">
      <c r="A2" s="20" t="s">
        <v>13</v>
      </c>
      <c r="B2" s="21" t="s">
        <v>455</v>
      </c>
      <c r="C2" s="20" t="s">
        <v>24</v>
      </c>
      <c r="D2" s="20" t="s">
        <v>453</v>
      </c>
      <c r="E2" s="20" t="s">
        <v>456</v>
      </c>
      <c r="F2" s="20" t="s">
        <v>14</v>
      </c>
      <c r="G2" s="24" t="s">
        <v>25</v>
      </c>
      <c r="H2" s="24" t="s">
        <v>26</v>
      </c>
      <c r="I2" s="25" t="s">
        <v>27</v>
      </c>
      <c r="J2" s="26" t="s">
        <v>28</v>
      </c>
      <c r="K2" s="26" t="s">
        <v>29</v>
      </c>
      <c r="L2" s="26" t="s">
        <v>30</v>
      </c>
      <c r="M2" s="26" t="s">
        <v>31</v>
      </c>
      <c r="N2" s="26" t="s">
        <v>32</v>
      </c>
      <c r="O2" s="26" t="s">
        <v>33</v>
      </c>
      <c r="P2" s="26" t="s">
        <v>34</v>
      </c>
      <c r="Q2" s="26" t="s">
        <v>35</v>
      </c>
      <c r="R2" s="26" t="s">
        <v>36</v>
      </c>
      <c r="S2" s="26" t="s">
        <v>37</v>
      </c>
      <c r="T2" s="26" t="s">
        <v>38</v>
      </c>
      <c r="U2" s="26" t="s">
        <v>39</v>
      </c>
      <c r="V2" s="27" t="s">
        <v>40</v>
      </c>
      <c r="W2" s="26" t="s">
        <v>41</v>
      </c>
      <c r="X2" s="27" t="s">
        <v>42</v>
      </c>
      <c r="Y2" s="27" t="s">
        <v>43</v>
      </c>
      <c r="Z2" s="27" t="s">
        <v>44</v>
      </c>
      <c r="AA2" s="27" t="s">
        <v>45</v>
      </c>
      <c r="AB2" s="26" t="s">
        <v>46</v>
      </c>
      <c r="AC2" s="26" t="s">
        <v>47</v>
      </c>
      <c r="AD2" s="26" t="s">
        <v>48</v>
      </c>
      <c r="AE2" s="27" t="s">
        <v>49</v>
      </c>
      <c r="AF2" s="27" t="s">
        <v>50</v>
      </c>
      <c r="AG2" s="27" t="s">
        <v>51</v>
      </c>
      <c r="AH2" s="27" t="s">
        <v>52</v>
      </c>
      <c r="AI2" s="27" t="s">
        <v>53</v>
      </c>
      <c r="AJ2" s="26" t="s">
        <v>54</v>
      </c>
      <c r="AK2" s="26" t="s">
        <v>55</v>
      </c>
      <c r="AL2" s="26" t="s">
        <v>56</v>
      </c>
      <c r="AM2" s="26" t="s">
        <v>57</v>
      </c>
      <c r="AN2" s="26" t="s">
        <v>58</v>
      </c>
      <c r="AO2" s="26" t="s">
        <v>59</v>
      </c>
      <c r="AP2" s="26" t="s">
        <v>60</v>
      </c>
      <c r="AQ2" s="26" t="s">
        <v>61</v>
      </c>
      <c r="AR2" s="26" t="s">
        <v>62</v>
      </c>
      <c r="AS2" s="27" t="s">
        <v>63</v>
      </c>
      <c r="AT2" s="27" t="s">
        <v>64</v>
      </c>
      <c r="AU2" s="26" t="s">
        <v>65</v>
      </c>
      <c r="AV2" s="26" t="s">
        <v>66</v>
      </c>
      <c r="AW2" s="26" t="s">
        <v>67</v>
      </c>
      <c r="AX2" s="26" t="s">
        <v>68</v>
      </c>
      <c r="AY2" s="26" t="s">
        <v>69</v>
      </c>
      <c r="AZ2" s="26" t="s">
        <v>70</v>
      </c>
      <c r="BA2" s="26" t="s">
        <v>71</v>
      </c>
      <c r="BB2" s="27" t="s">
        <v>72</v>
      </c>
      <c r="BC2" s="27" t="s">
        <v>73</v>
      </c>
      <c r="BD2" s="27" t="s">
        <v>74</v>
      </c>
      <c r="BE2" s="26" t="s">
        <v>75</v>
      </c>
      <c r="BF2" s="27" t="s">
        <v>76</v>
      </c>
      <c r="BG2" s="26" t="s">
        <v>77</v>
      </c>
      <c r="BH2" s="26" t="s">
        <v>78</v>
      </c>
      <c r="BI2" s="26" t="s">
        <v>79</v>
      </c>
      <c r="BJ2" s="26" t="s">
        <v>80</v>
      </c>
      <c r="BK2" s="26" t="s">
        <v>81</v>
      </c>
      <c r="BL2" s="26" t="s">
        <v>82</v>
      </c>
      <c r="BM2" s="26" t="s">
        <v>83</v>
      </c>
      <c r="BN2" s="27" t="s">
        <v>84</v>
      </c>
      <c r="BO2" s="28" t="s">
        <v>85</v>
      </c>
      <c r="BP2" s="28" t="s">
        <v>86</v>
      </c>
      <c r="BQ2" s="29" t="s">
        <v>87</v>
      </c>
      <c r="BR2" s="29" t="s">
        <v>88</v>
      </c>
      <c r="BS2" s="26" t="s">
        <v>89</v>
      </c>
      <c r="BT2" s="27" t="s">
        <v>90</v>
      </c>
      <c r="BU2" s="26" t="s">
        <v>91</v>
      </c>
      <c r="BV2" s="27" t="s">
        <v>92</v>
      </c>
      <c r="BW2" s="29" t="s">
        <v>93</v>
      </c>
      <c r="BX2" s="29" t="s">
        <v>94</v>
      </c>
      <c r="BY2" s="29" t="s">
        <v>95</v>
      </c>
      <c r="BZ2" s="28" t="s">
        <v>96</v>
      </c>
      <c r="CA2" s="29" t="s">
        <v>97</v>
      </c>
      <c r="CB2" s="29" t="s">
        <v>98</v>
      </c>
      <c r="CC2" s="28" t="s">
        <v>99</v>
      </c>
      <c r="CD2" s="28" t="s">
        <v>100</v>
      </c>
      <c r="CE2" s="29" t="s">
        <v>101</v>
      </c>
      <c r="CF2" s="26" t="s">
        <v>102</v>
      </c>
      <c r="CG2" s="26" t="s">
        <v>103</v>
      </c>
      <c r="CH2" s="26" t="s">
        <v>104</v>
      </c>
      <c r="CI2" s="26" t="s">
        <v>105</v>
      </c>
      <c r="CJ2" s="27" t="s">
        <v>106</v>
      </c>
      <c r="CK2" s="27" t="s">
        <v>107</v>
      </c>
      <c r="CL2" s="28" t="s">
        <v>108</v>
      </c>
      <c r="CM2" s="28" t="s">
        <v>109</v>
      </c>
      <c r="CN2" s="29" t="s">
        <v>110</v>
      </c>
      <c r="CO2" s="29" t="s">
        <v>111</v>
      </c>
      <c r="CP2" s="29" t="s">
        <v>112</v>
      </c>
      <c r="CQ2" s="28" t="s">
        <v>113</v>
      </c>
      <c r="CR2" s="29" t="s">
        <v>114</v>
      </c>
      <c r="CS2" s="29" t="s">
        <v>115</v>
      </c>
      <c r="CT2" s="28" t="s">
        <v>116</v>
      </c>
      <c r="CU2" s="28" t="s">
        <v>117</v>
      </c>
      <c r="CV2" s="28" t="s">
        <v>118</v>
      </c>
      <c r="CW2" s="28" t="s">
        <v>119</v>
      </c>
      <c r="CX2" s="28" t="s">
        <v>120</v>
      </c>
      <c r="CY2" s="28" t="s">
        <v>121</v>
      </c>
      <c r="CZ2" s="29" t="s">
        <v>122</v>
      </c>
      <c r="DA2" s="29" t="s">
        <v>123</v>
      </c>
      <c r="DB2" s="29" t="s">
        <v>124</v>
      </c>
      <c r="DC2" s="29" t="s">
        <v>125</v>
      </c>
      <c r="DD2" s="27" t="s">
        <v>126</v>
      </c>
      <c r="DE2" s="27" t="s">
        <v>127</v>
      </c>
      <c r="DF2" s="27" t="s">
        <v>128</v>
      </c>
      <c r="DG2" s="29" t="s">
        <v>129</v>
      </c>
      <c r="DH2" s="28" t="s">
        <v>130</v>
      </c>
      <c r="DI2" s="28" t="s">
        <v>131</v>
      </c>
      <c r="DJ2" s="28" t="s">
        <v>132</v>
      </c>
      <c r="DK2" s="28" t="s">
        <v>133</v>
      </c>
      <c r="DL2" s="28" t="s">
        <v>134</v>
      </c>
      <c r="DM2" s="29" t="s">
        <v>135</v>
      </c>
      <c r="DN2" s="29" t="s">
        <v>136</v>
      </c>
      <c r="DO2" s="29" t="s">
        <v>137</v>
      </c>
      <c r="DP2" s="28" t="s">
        <v>138</v>
      </c>
      <c r="DQ2" s="28" t="s">
        <v>139</v>
      </c>
      <c r="DR2" s="29" t="s">
        <v>140</v>
      </c>
      <c r="DS2" s="27" t="s">
        <v>141</v>
      </c>
      <c r="DT2" s="27" t="s">
        <v>142</v>
      </c>
      <c r="DU2" s="27" t="s">
        <v>143</v>
      </c>
      <c r="DV2" s="27" t="s">
        <v>144</v>
      </c>
      <c r="DW2" s="29" t="s">
        <v>145</v>
      </c>
      <c r="DX2" s="23" t="s">
        <v>146</v>
      </c>
      <c r="DY2" s="23" t="s">
        <v>457</v>
      </c>
    </row>
    <row r="3" spans="1:129" ht="12.75" x14ac:dyDescent="0.2">
      <c r="A3" s="2">
        <v>44541</v>
      </c>
      <c r="B3" s="15" t="s">
        <v>147</v>
      </c>
      <c r="C3" s="1" t="s">
        <v>0</v>
      </c>
      <c r="D3" s="1" t="s">
        <v>454</v>
      </c>
      <c r="E3" s="1">
        <v>10</v>
      </c>
      <c r="F3" s="16" t="s">
        <v>10</v>
      </c>
      <c r="G3" s="1">
        <v>5</v>
      </c>
      <c r="H3" s="1">
        <v>2</v>
      </c>
      <c r="I3" s="4">
        <v>0.13</v>
      </c>
      <c r="J3" s="1">
        <v>2</v>
      </c>
      <c r="K3" s="1">
        <v>1</v>
      </c>
      <c r="O3" s="1">
        <v>1</v>
      </c>
      <c r="S3" s="1">
        <v>342</v>
      </c>
      <c r="T3" s="1">
        <v>102</v>
      </c>
      <c r="X3" s="1">
        <v>1</v>
      </c>
      <c r="Z3" s="1">
        <v>17</v>
      </c>
      <c r="AF3" s="1">
        <v>41</v>
      </c>
      <c r="AG3" s="1">
        <v>6</v>
      </c>
      <c r="AH3" s="1">
        <v>7</v>
      </c>
      <c r="CE3" s="1">
        <v>2</v>
      </c>
      <c r="DF3" s="1">
        <v>1</v>
      </c>
      <c r="DV3" s="1">
        <v>1</v>
      </c>
      <c r="DX3" s="1">
        <f t="shared" ref="DX3:DX66" si="0">SUM(J3:DW3)</f>
        <v>524</v>
      </c>
      <c r="DY3" s="1">
        <f t="shared" ref="DY3:DY66" si="1">SUM(J3:BN3)</f>
        <v>520</v>
      </c>
    </row>
    <row r="4" spans="1:129" ht="12.75" x14ac:dyDescent="0.2">
      <c r="A4" s="2">
        <v>44541</v>
      </c>
      <c r="B4" s="15" t="s">
        <v>147</v>
      </c>
      <c r="C4" s="1" t="s">
        <v>0</v>
      </c>
      <c r="D4" s="1" t="s">
        <v>454</v>
      </c>
      <c r="E4" s="1">
        <v>10</v>
      </c>
      <c r="F4" s="16" t="s">
        <v>9</v>
      </c>
      <c r="G4" s="1">
        <v>2</v>
      </c>
      <c r="H4" s="1">
        <v>5</v>
      </c>
      <c r="I4" s="4">
        <v>1.4750000000000001</v>
      </c>
      <c r="J4" s="1">
        <v>6</v>
      </c>
      <c r="K4" s="1">
        <v>2</v>
      </c>
      <c r="P4" s="1">
        <v>4</v>
      </c>
      <c r="Q4" s="1">
        <v>1</v>
      </c>
      <c r="S4" s="1">
        <v>10</v>
      </c>
      <c r="T4" s="1">
        <v>38</v>
      </c>
      <c r="V4" s="1">
        <v>4</v>
      </c>
      <c r="X4" s="1">
        <v>1</v>
      </c>
      <c r="Z4" s="1">
        <v>13</v>
      </c>
      <c r="AB4" s="1">
        <v>5</v>
      </c>
      <c r="AF4" s="1">
        <v>5</v>
      </c>
      <c r="AG4" s="1">
        <v>2</v>
      </c>
      <c r="BM4" s="1">
        <v>1</v>
      </c>
      <c r="BR4" s="1">
        <v>1</v>
      </c>
      <c r="BS4" s="1">
        <v>2</v>
      </c>
      <c r="BT4" s="1">
        <v>2</v>
      </c>
      <c r="BV4" s="1">
        <v>1</v>
      </c>
      <c r="BW4" s="1">
        <v>3</v>
      </c>
      <c r="CC4" s="1">
        <v>4</v>
      </c>
      <c r="CS4" s="1">
        <v>1</v>
      </c>
      <c r="DM4" s="16"/>
      <c r="DV4" s="1">
        <v>1</v>
      </c>
      <c r="DX4" s="1">
        <f t="shared" si="0"/>
        <v>107</v>
      </c>
      <c r="DY4" s="1">
        <f t="shared" si="1"/>
        <v>92</v>
      </c>
    </row>
    <row r="5" spans="1:129" ht="12.75" x14ac:dyDescent="0.2">
      <c r="A5" s="2">
        <v>44541</v>
      </c>
      <c r="B5" s="15" t="s">
        <v>148</v>
      </c>
      <c r="C5" s="1" t="s">
        <v>1</v>
      </c>
      <c r="D5" s="1" t="s">
        <v>454</v>
      </c>
      <c r="E5" s="1">
        <v>9</v>
      </c>
      <c r="F5" s="16" t="s">
        <v>10</v>
      </c>
      <c r="G5" s="1">
        <v>5</v>
      </c>
      <c r="H5" s="1">
        <v>2</v>
      </c>
      <c r="I5" s="4">
        <v>0.125</v>
      </c>
      <c r="J5" s="1">
        <v>8</v>
      </c>
      <c r="K5" s="1">
        <v>3</v>
      </c>
      <c r="O5" s="1">
        <v>2</v>
      </c>
      <c r="P5" s="1">
        <v>2</v>
      </c>
      <c r="Q5" s="1">
        <v>4</v>
      </c>
      <c r="X5" s="1">
        <v>1</v>
      </c>
      <c r="Z5" s="1">
        <v>11</v>
      </c>
      <c r="AB5" s="1">
        <v>4</v>
      </c>
      <c r="AD5" s="1">
        <v>1</v>
      </c>
      <c r="AG5" s="1">
        <v>10</v>
      </c>
      <c r="BA5" s="1">
        <v>1</v>
      </c>
      <c r="BG5" s="1">
        <v>1</v>
      </c>
      <c r="BJ5" s="1">
        <v>1</v>
      </c>
      <c r="BK5" s="1">
        <v>2</v>
      </c>
      <c r="BN5" s="1">
        <v>1</v>
      </c>
      <c r="BP5" s="1">
        <v>1</v>
      </c>
      <c r="BV5" s="1">
        <v>2</v>
      </c>
      <c r="BZ5" s="1">
        <v>5</v>
      </c>
      <c r="CE5" s="1">
        <v>7</v>
      </c>
      <c r="CP5" s="1">
        <v>1</v>
      </c>
      <c r="DF5" s="1">
        <v>1</v>
      </c>
      <c r="DV5" s="1">
        <v>4</v>
      </c>
      <c r="DX5" s="1">
        <f t="shared" si="0"/>
        <v>73</v>
      </c>
      <c r="DY5" s="1">
        <f t="shared" si="1"/>
        <v>52</v>
      </c>
    </row>
    <row r="6" spans="1:129" ht="12.75" x14ac:dyDescent="0.2">
      <c r="A6" s="2">
        <v>44541</v>
      </c>
      <c r="B6" s="15" t="s">
        <v>148</v>
      </c>
      <c r="C6" s="1" t="s">
        <v>1</v>
      </c>
      <c r="D6" s="1" t="s">
        <v>454</v>
      </c>
      <c r="E6" s="1">
        <v>9</v>
      </c>
      <c r="F6" s="16" t="s">
        <v>9</v>
      </c>
      <c r="G6" s="1">
        <v>2</v>
      </c>
      <c r="H6" s="1">
        <v>1</v>
      </c>
      <c r="I6" s="4">
        <v>0.625</v>
      </c>
      <c r="J6" s="1">
        <v>1</v>
      </c>
      <c r="K6" s="1">
        <v>2</v>
      </c>
      <c r="O6" s="1">
        <v>17</v>
      </c>
      <c r="P6" s="1">
        <v>1</v>
      </c>
      <c r="S6" s="1">
        <v>40</v>
      </c>
      <c r="T6" s="1">
        <v>10</v>
      </c>
      <c r="U6" s="1">
        <v>4</v>
      </c>
      <c r="X6" s="1">
        <v>2</v>
      </c>
      <c r="Z6" s="1">
        <v>4</v>
      </c>
      <c r="AB6" s="1">
        <v>8</v>
      </c>
      <c r="AF6" s="1">
        <v>5</v>
      </c>
      <c r="AG6" s="1">
        <v>2</v>
      </c>
      <c r="DD6" s="1">
        <v>1</v>
      </c>
      <c r="DX6" s="1">
        <f t="shared" si="0"/>
        <v>97</v>
      </c>
      <c r="DY6" s="1">
        <f t="shared" si="1"/>
        <v>96</v>
      </c>
    </row>
    <row r="7" spans="1:129" ht="12.75" x14ac:dyDescent="0.2">
      <c r="A7" s="2">
        <v>44541</v>
      </c>
      <c r="B7" s="15" t="s">
        <v>149</v>
      </c>
      <c r="C7" s="1" t="s">
        <v>3</v>
      </c>
      <c r="D7" s="1" t="s">
        <v>454</v>
      </c>
      <c r="E7" s="1">
        <v>7</v>
      </c>
      <c r="F7" s="16" t="s">
        <v>10</v>
      </c>
      <c r="G7" s="1">
        <v>5</v>
      </c>
      <c r="H7" s="1">
        <v>2</v>
      </c>
      <c r="I7" s="4">
        <v>0.14000000000000001</v>
      </c>
      <c r="J7" s="1">
        <v>8</v>
      </c>
      <c r="K7" s="1">
        <v>1</v>
      </c>
      <c r="P7" s="1">
        <v>4</v>
      </c>
      <c r="Q7" s="1">
        <v>6</v>
      </c>
      <c r="R7" s="1">
        <v>19</v>
      </c>
      <c r="X7" s="1">
        <v>1</v>
      </c>
      <c r="Y7" s="1">
        <v>10</v>
      </c>
      <c r="Z7" s="1">
        <v>4</v>
      </c>
      <c r="AA7" s="1">
        <v>2</v>
      </c>
      <c r="AB7" s="1">
        <v>1</v>
      </c>
      <c r="AF7" s="1">
        <v>7</v>
      </c>
      <c r="AG7" s="1">
        <v>1</v>
      </c>
      <c r="AH7" s="1">
        <v>1</v>
      </c>
      <c r="AM7" s="1">
        <v>1</v>
      </c>
      <c r="BA7" s="1">
        <v>2</v>
      </c>
      <c r="BK7" s="1">
        <v>8</v>
      </c>
      <c r="BV7" s="1">
        <v>3</v>
      </c>
      <c r="BW7" s="1">
        <v>1</v>
      </c>
      <c r="BX7" s="1">
        <v>12</v>
      </c>
      <c r="BZ7" s="1">
        <v>3</v>
      </c>
      <c r="CE7" s="1">
        <v>5</v>
      </c>
      <c r="CF7" s="1">
        <v>1</v>
      </c>
      <c r="CQ7" s="1">
        <v>2</v>
      </c>
      <c r="CS7" s="1">
        <v>2</v>
      </c>
      <c r="DA7" s="1">
        <v>3</v>
      </c>
      <c r="DF7" s="1">
        <v>1</v>
      </c>
      <c r="DS7" s="1">
        <v>2</v>
      </c>
      <c r="DX7" s="1">
        <f t="shared" si="0"/>
        <v>111</v>
      </c>
      <c r="DY7" s="1">
        <f t="shared" si="1"/>
        <v>76</v>
      </c>
    </row>
    <row r="8" spans="1:129" ht="12.75" x14ac:dyDescent="0.2">
      <c r="A8" s="2">
        <v>44541</v>
      </c>
      <c r="B8" s="15" t="s">
        <v>149</v>
      </c>
      <c r="C8" s="1" t="s">
        <v>3</v>
      </c>
      <c r="D8" s="1" t="s">
        <v>454</v>
      </c>
      <c r="E8" s="1">
        <v>7</v>
      </c>
      <c r="F8" s="16" t="s">
        <v>9</v>
      </c>
      <c r="G8" s="1">
        <v>5</v>
      </c>
      <c r="H8" s="1">
        <v>2</v>
      </c>
      <c r="I8" s="4">
        <v>0.5</v>
      </c>
      <c r="J8" s="1">
        <v>22</v>
      </c>
      <c r="O8" s="1">
        <v>4</v>
      </c>
      <c r="Q8" s="1">
        <v>18</v>
      </c>
      <c r="Z8" s="1">
        <v>1</v>
      </c>
      <c r="AD8" s="1">
        <v>1</v>
      </c>
      <c r="AF8" s="1">
        <v>3</v>
      </c>
      <c r="AM8" s="1">
        <v>5</v>
      </c>
      <c r="BK8" s="1">
        <v>6</v>
      </c>
      <c r="BN8" s="1">
        <v>1</v>
      </c>
      <c r="BP8" s="1">
        <v>1</v>
      </c>
      <c r="BR8" s="1">
        <v>2</v>
      </c>
      <c r="BV8" s="1">
        <v>6</v>
      </c>
      <c r="BX8" s="1">
        <v>13</v>
      </c>
      <c r="BZ8" s="1">
        <v>1</v>
      </c>
      <c r="CE8" s="1">
        <v>2</v>
      </c>
      <c r="CP8" s="1">
        <v>1</v>
      </c>
      <c r="CS8" s="1">
        <v>6</v>
      </c>
      <c r="DC8" s="1">
        <v>2</v>
      </c>
      <c r="DF8" s="1">
        <v>6</v>
      </c>
      <c r="DH8" s="1">
        <v>1</v>
      </c>
      <c r="DS8" s="1">
        <v>6</v>
      </c>
      <c r="DX8" s="1">
        <f t="shared" si="0"/>
        <v>108</v>
      </c>
      <c r="DY8" s="1">
        <f t="shared" si="1"/>
        <v>61</v>
      </c>
    </row>
    <row r="9" spans="1:129" ht="12.75" x14ac:dyDescent="0.2">
      <c r="A9" s="2">
        <v>44541</v>
      </c>
      <c r="B9" s="15" t="s">
        <v>150</v>
      </c>
      <c r="C9" s="1" t="s">
        <v>2</v>
      </c>
      <c r="D9" s="1" t="s">
        <v>454</v>
      </c>
      <c r="E9" s="1">
        <v>8</v>
      </c>
      <c r="F9" s="16" t="s">
        <v>10</v>
      </c>
      <c r="G9" s="1">
        <v>5</v>
      </c>
      <c r="H9" s="1">
        <v>2</v>
      </c>
      <c r="I9" s="4">
        <v>1.2549999999999999</v>
      </c>
      <c r="J9" s="1">
        <v>6</v>
      </c>
      <c r="K9" s="1">
        <v>8</v>
      </c>
      <c r="O9" s="1">
        <v>6</v>
      </c>
      <c r="P9" s="1">
        <v>2</v>
      </c>
      <c r="Q9" s="1">
        <v>12</v>
      </c>
      <c r="AB9" s="1">
        <v>3</v>
      </c>
      <c r="AF9" s="1">
        <v>4</v>
      </c>
      <c r="AM9" s="1">
        <v>1</v>
      </c>
      <c r="BN9" s="1">
        <v>2</v>
      </c>
      <c r="BR9" s="1">
        <v>1</v>
      </c>
      <c r="BS9" s="1">
        <v>2</v>
      </c>
      <c r="BV9" s="1">
        <v>4</v>
      </c>
      <c r="CL9" s="1">
        <v>2</v>
      </c>
      <c r="DA9" s="1">
        <v>1</v>
      </c>
      <c r="DC9" s="1">
        <v>23</v>
      </c>
      <c r="DS9" s="1">
        <v>1</v>
      </c>
      <c r="DV9" s="1">
        <v>1</v>
      </c>
      <c r="DX9" s="1">
        <f t="shared" si="0"/>
        <v>79</v>
      </c>
      <c r="DY9" s="1">
        <f t="shared" si="1"/>
        <v>44</v>
      </c>
    </row>
    <row r="10" spans="1:129" ht="12.75" x14ac:dyDescent="0.2">
      <c r="A10" s="2">
        <v>44541</v>
      </c>
      <c r="B10" s="15" t="s">
        <v>150</v>
      </c>
      <c r="C10" s="1" t="s">
        <v>2</v>
      </c>
      <c r="D10" s="1" t="s">
        <v>454</v>
      </c>
      <c r="E10" s="1">
        <v>8</v>
      </c>
      <c r="F10" s="16" t="s">
        <v>9</v>
      </c>
      <c r="G10" s="1">
        <v>5</v>
      </c>
      <c r="H10" s="1">
        <v>2</v>
      </c>
      <c r="I10" s="4">
        <v>1.08</v>
      </c>
      <c r="J10" s="1">
        <v>1</v>
      </c>
      <c r="K10" s="1">
        <v>8</v>
      </c>
      <c r="Q10" s="1">
        <v>11</v>
      </c>
      <c r="X10" s="1">
        <v>1</v>
      </c>
      <c r="Y10" s="1">
        <v>20</v>
      </c>
      <c r="Z10" s="1">
        <v>26</v>
      </c>
      <c r="AA10" s="1">
        <v>1</v>
      </c>
      <c r="AB10" s="1">
        <v>3</v>
      </c>
      <c r="AD10" s="1">
        <v>1</v>
      </c>
      <c r="AF10" s="1">
        <v>2</v>
      </c>
      <c r="AG10" s="1">
        <v>2</v>
      </c>
      <c r="AM10" s="1">
        <v>5</v>
      </c>
      <c r="AW10" s="1">
        <v>1</v>
      </c>
      <c r="AY10" s="1">
        <v>2</v>
      </c>
      <c r="BK10" s="1">
        <v>4</v>
      </c>
      <c r="BT10" s="1">
        <v>2</v>
      </c>
      <c r="BV10" s="1">
        <v>1</v>
      </c>
      <c r="BX10" s="1">
        <v>1</v>
      </c>
      <c r="BY10" s="1">
        <v>2</v>
      </c>
      <c r="CL10" s="1">
        <v>1</v>
      </c>
      <c r="CQ10" s="1">
        <v>2</v>
      </c>
      <c r="DA10" s="1">
        <v>1</v>
      </c>
      <c r="DC10" s="1">
        <v>10</v>
      </c>
      <c r="DF10" s="1">
        <v>2</v>
      </c>
      <c r="DG10" s="1">
        <v>1</v>
      </c>
      <c r="DX10" s="1">
        <f t="shared" si="0"/>
        <v>111</v>
      </c>
      <c r="DY10" s="1">
        <f t="shared" si="1"/>
        <v>88</v>
      </c>
    </row>
    <row r="11" spans="1:129" ht="12.75" x14ac:dyDescent="0.2">
      <c r="A11" s="2">
        <v>44541</v>
      </c>
      <c r="B11" s="15" t="s">
        <v>151</v>
      </c>
      <c r="C11" s="1" t="s">
        <v>5</v>
      </c>
      <c r="D11" s="1" t="s">
        <v>454</v>
      </c>
      <c r="E11" s="1">
        <v>5</v>
      </c>
      <c r="F11" s="16" t="s">
        <v>10</v>
      </c>
      <c r="G11" s="1">
        <v>5</v>
      </c>
      <c r="H11" s="1">
        <v>2</v>
      </c>
      <c r="I11" s="4">
        <v>0.32500000000000001</v>
      </c>
      <c r="J11" s="1">
        <v>9</v>
      </c>
      <c r="K11" s="1">
        <v>4</v>
      </c>
      <c r="O11" s="1">
        <v>5</v>
      </c>
      <c r="Y11" s="1">
        <v>21</v>
      </c>
      <c r="Z11" s="1">
        <v>6</v>
      </c>
      <c r="AF11" s="1">
        <v>6</v>
      </c>
      <c r="BE11" s="1">
        <v>1</v>
      </c>
      <c r="BG11" s="1">
        <v>1</v>
      </c>
      <c r="BK11" s="1">
        <v>1</v>
      </c>
      <c r="CA11" s="1">
        <v>1</v>
      </c>
      <c r="CE11" s="1">
        <v>2</v>
      </c>
      <c r="DG11" s="1">
        <v>2</v>
      </c>
      <c r="DL11" s="1">
        <v>1</v>
      </c>
      <c r="DS11" s="1">
        <v>3</v>
      </c>
      <c r="DV11" s="1">
        <v>2</v>
      </c>
      <c r="DX11" s="1">
        <f t="shared" si="0"/>
        <v>65</v>
      </c>
      <c r="DY11" s="1">
        <f t="shared" si="1"/>
        <v>54</v>
      </c>
    </row>
    <row r="12" spans="1:129" ht="12.75" x14ac:dyDescent="0.2">
      <c r="A12" s="2">
        <v>44541</v>
      </c>
      <c r="B12" s="15" t="s">
        <v>151</v>
      </c>
      <c r="C12" s="1" t="s">
        <v>5</v>
      </c>
      <c r="D12" s="1" t="s">
        <v>454</v>
      </c>
      <c r="E12" s="1">
        <v>5</v>
      </c>
      <c r="F12" s="16" t="s">
        <v>9</v>
      </c>
      <c r="G12" s="1">
        <v>5</v>
      </c>
      <c r="H12" s="1">
        <v>1.5</v>
      </c>
      <c r="I12" s="4">
        <v>0.68500000000000005</v>
      </c>
      <c r="K12" s="1">
        <v>8</v>
      </c>
      <c r="O12" s="1">
        <v>13</v>
      </c>
      <c r="T12" s="1">
        <v>1</v>
      </c>
      <c r="V12" s="1">
        <v>1</v>
      </c>
      <c r="Z12" s="1">
        <v>6</v>
      </c>
      <c r="AB12" s="1">
        <v>1</v>
      </c>
      <c r="AF12" s="1">
        <v>6</v>
      </c>
      <c r="AG12" s="1">
        <v>1</v>
      </c>
      <c r="AH12" s="1">
        <v>3</v>
      </c>
      <c r="AM12" s="1">
        <v>1</v>
      </c>
      <c r="BE12" s="1">
        <v>1</v>
      </c>
      <c r="BR12" s="1">
        <v>1</v>
      </c>
      <c r="BV12" s="1">
        <v>2</v>
      </c>
      <c r="BZ12" s="1">
        <v>1</v>
      </c>
      <c r="CE12" s="1">
        <v>1</v>
      </c>
      <c r="DF12" s="1">
        <v>2</v>
      </c>
      <c r="DM12" s="1">
        <v>1</v>
      </c>
      <c r="DX12" s="1">
        <f t="shared" si="0"/>
        <v>50</v>
      </c>
      <c r="DY12" s="1">
        <f t="shared" si="1"/>
        <v>42</v>
      </c>
    </row>
    <row r="13" spans="1:129" ht="12.75" x14ac:dyDescent="0.2">
      <c r="A13" s="2">
        <v>44541</v>
      </c>
      <c r="B13" s="15" t="s">
        <v>152</v>
      </c>
      <c r="C13" s="1" t="s">
        <v>7</v>
      </c>
      <c r="D13" s="1" t="s">
        <v>454</v>
      </c>
      <c r="E13" s="1">
        <v>2</v>
      </c>
      <c r="F13" s="16" t="s">
        <v>153</v>
      </c>
      <c r="G13" s="1">
        <v>5</v>
      </c>
      <c r="H13" s="1">
        <v>2</v>
      </c>
      <c r="I13" s="4">
        <v>0.31</v>
      </c>
      <c r="J13" s="1">
        <v>1</v>
      </c>
      <c r="P13" s="1">
        <v>2</v>
      </c>
      <c r="Y13" s="1">
        <v>2</v>
      </c>
      <c r="Z13" s="1">
        <v>2</v>
      </c>
      <c r="AB13" s="1">
        <v>1</v>
      </c>
      <c r="AG13" s="1">
        <v>4</v>
      </c>
      <c r="BV13" s="1">
        <v>1</v>
      </c>
      <c r="CK13" s="1">
        <v>1</v>
      </c>
      <c r="DX13" s="1">
        <f t="shared" si="0"/>
        <v>14</v>
      </c>
      <c r="DY13" s="1">
        <f t="shared" si="1"/>
        <v>12</v>
      </c>
    </row>
    <row r="14" spans="1:129" ht="12.75" x14ac:dyDescent="0.2">
      <c r="A14" s="2">
        <v>44541</v>
      </c>
      <c r="B14" s="15" t="s">
        <v>152</v>
      </c>
      <c r="C14" s="1" t="s">
        <v>7</v>
      </c>
      <c r="D14" s="1" t="s">
        <v>454</v>
      </c>
      <c r="E14" s="1">
        <v>2</v>
      </c>
      <c r="F14" s="16" t="s">
        <v>9</v>
      </c>
      <c r="G14" s="1">
        <v>3</v>
      </c>
      <c r="H14" s="1">
        <v>1.5</v>
      </c>
      <c r="I14" s="4">
        <v>0.5</v>
      </c>
      <c r="J14" s="1">
        <v>1</v>
      </c>
      <c r="K14" s="1">
        <v>1</v>
      </c>
      <c r="O14" s="1">
        <v>7</v>
      </c>
      <c r="V14" s="1">
        <v>2</v>
      </c>
      <c r="Y14" s="1">
        <v>10</v>
      </c>
      <c r="Z14" s="1">
        <v>11</v>
      </c>
      <c r="AA14" s="1">
        <v>2</v>
      </c>
      <c r="AB14" s="1">
        <v>11</v>
      </c>
      <c r="AF14" s="1">
        <v>8</v>
      </c>
      <c r="AP14" s="1">
        <v>1</v>
      </c>
      <c r="CE14" s="1">
        <v>1</v>
      </c>
      <c r="DX14" s="1">
        <f t="shared" si="0"/>
        <v>55</v>
      </c>
      <c r="DY14" s="1">
        <f t="shared" si="1"/>
        <v>54</v>
      </c>
    </row>
    <row r="15" spans="1:129" ht="12.75" x14ac:dyDescent="0.2">
      <c r="A15" s="2">
        <v>44541</v>
      </c>
      <c r="B15" s="15" t="s">
        <v>154</v>
      </c>
      <c r="C15" s="1" t="s">
        <v>6</v>
      </c>
      <c r="D15" s="1" t="s">
        <v>454</v>
      </c>
      <c r="E15" s="1">
        <v>3</v>
      </c>
      <c r="F15" s="16" t="s">
        <v>9</v>
      </c>
      <c r="G15" s="1">
        <v>3</v>
      </c>
      <c r="H15" s="1">
        <v>1</v>
      </c>
      <c r="I15" s="4">
        <v>1.1579999999999999</v>
      </c>
      <c r="J15" s="1">
        <v>1</v>
      </c>
      <c r="K15" s="1">
        <v>3</v>
      </c>
      <c r="L15" s="1">
        <v>9</v>
      </c>
      <c r="O15" s="1">
        <v>7</v>
      </c>
      <c r="Q15" s="1">
        <v>1</v>
      </c>
      <c r="X15" s="1">
        <v>1</v>
      </c>
      <c r="Y15" s="1">
        <v>6</v>
      </c>
      <c r="Z15" s="1">
        <v>5</v>
      </c>
      <c r="AA15" s="1">
        <v>1</v>
      </c>
      <c r="AB15" s="1">
        <v>17</v>
      </c>
      <c r="AD15" s="1">
        <v>1</v>
      </c>
      <c r="AG15" s="1">
        <v>9</v>
      </c>
      <c r="AM15" s="1">
        <v>2</v>
      </c>
      <c r="AY15" s="1">
        <v>1</v>
      </c>
      <c r="BA15" s="1">
        <v>1</v>
      </c>
      <c r="BJ15" s="1">
        <v>1</v>
      </c>
      <c r="BK15" s="1">
        <v>1</v>
      </c>
      <c r="BV15" s="1">
        <v>2</v>
      </c>
      <c r="CJ15" s="1">
        <v>1</v>
      </c>
      <c r="CP15" s="1">
        <v>1</v>
      </c>
      <c r="DD15" s="1">
        <v>1</v>
      </c>
      <c r="DK15" s="1">
        <v>9</v>
      </c>
      <c r="DX15" s="1">
        <f t="shared" si="0"/>
        <v>81</v>
      </c>
      <c r="DY15" s="1">
        <f t="shared" si="1"/>
        <v>67</v>
      </c>
    </row>
    <row r="16" spans="1:129" ht="12.75" x14ac:dyDescent="0.2">
      <c r="A16" s="2">
        <v>44541</v>
      </c>
      <c r="B16" s="15" t="s">
        <v>155</v>
      </c>
      <c r="C16" s="1" t="s">
        <v>156</v>
      </c>
      <c r="D16" s="1" t="s">
        <v>454</v>
      </c>
      <c r="E16" s="1">
        <v>4</v>
      </c>
      <c r="F16" s="16" t="s">
        <v>153</v>
      </c>
      <c r="G16" s="1">
        <v>3</v>
      </c>
      <c r="H16" s="1">
        <v>2</v>
      </c>
      <c r="I16" s="4">
        <v>0.23499999999999999</v>
      </c>
      <c r="J16" s="1">
        <v>1</v>
      </c>
      <c r="K16" s="1">
        <v>1</v>
      </c>
      <c r="O16" s="1">
        <v>4</v>
      </c>
      <c r="P16" s="1">
        <v>4</v>
      </c>
      <c r="Q16" s="1">
        <v>1</v>
      </c>
      <c r="Y16" s="1">
        <v>4</v>
      </c>
      <c r="Z16" s="1">
        <v>6</v>
      </c>
      <c r="AB16" s="1">
        <v>5</v>
      </c>
      <c r="AC16" s="1">
        <v>1</v>
      </c>
      <c r="AD16" s="1">
        <v>1</v>
      </c>
      <c r="AF16" s="1">
        <v>8</v>
      </c>
      <c r="AH16" s="1">
        <v>1</v>
      </c>
      <c r="BA16" s="1">
        <v>1</v>
      </c>
      <c r="CE16" s="1">
        <v>1</v>
      </c>
      <c r="CP16" s="1">
        <v>1</v>
      </c>
      <c r="DA16" s="1">
        <v>1</v>
      </c>
      <c r="DK16" s="1">
        <v>4</v>
      </c>
      <c r="DX16" s="1">
        <f t="shared" si="0"/>
        <v>45</v>
      </c>
      <c r="DY16" s="1">
        <f t="shared" si="1"/>
        <v>38</v>
      </c>
    </row>
    <row r="17" spans="1:129" ht="12.75" x14ac:dyDescent="0.2">
      <c r="A17" s="2">
        <v>44541</v>
      </c>
      <c r="B17" s="15" t="s">
        <v>157</v>
      </c>
      <c r="C17" s="1" t="s">
        <v>4</v>
      </c>
      <c r="D17" s="1" t="s">
        <v>454</v>
      </c>
      <c r="E17" s="1">
        <v>6</v>
      </c>
      <c r="F17" s="16" t="s">
        <v>9</v>
      </c>
      <c r="G17" s="1">
        <v>5</v>
      </c>
      <c r="H17" s="1">
        <v>2</v>
      </c>
      <c r="I17" s="4">
        <v>0.83499999999999996</v>
      </c>
      <c r="J17" s="1">
        <v>18</v>
      </c>
      <c r="K17" s="1">
        <v>2</v>
      </c>
      <c r="M17" s="1">
        <v>2</v>
      </c>
      <c r="O17" s="1">
        <v>3</v>
      </c>
      <c r="P17" s="1">
        <v>6</v>
      </c>
      <c r="Q17" s="1">
        <v>5</v>
      </c>
      <c r="T17" s="1">
        <v>1</v>
      </c>
      <c r="Y17" s="1">
        <v>9</v>
      </c>
      <c r="Z17" s="1">
        <v>13</v>
      </c>
      <c r="AA17" s="1">
        <v>1</v>
      </c>
      <c r="AB17" s="1">
        <v>12</v>
      </c>
      <c r="AF17" s="1">
        <v>8</v>
      </c>
      <c r="AG17" s="1">
        <v>1</v>
      </c>
      <c r="AH17" s="1">
        <v>3</v>
      </c>
      <c r="AM17" s="1">
        <v>1</v>
      </c>
      <c r="AP17" s="1">
        <v>1</v>
      </c>
      <c r="AY17" s="1">
        <v>1</v>
      </c>
      <c r="AZ17" s="1">
        <v>1</v>
      </c>
      <c r="BN17" s="1">
        <v>6</v>
      </c>
      <c r="BR17" s="1">
        <v>3</v>
      </c>
      <c r="BV17" s="1">
        <v>2</v>
      </c>
      <c r="BW17" s="1">
        <v>1</v>
      </c>
      <c r="CE17" s="1">
        <v>29</v>
      </c>
      <c r="CQ17" s="1">
        <v>1</v>
      </c>
      <c r="CS17" s="1">
        <v>3</v>
      </c>
      <c r="CY17" s="1">
        <v>1</v>
      </c>
      <c r="DA17" s="1">
        <v>4</v>
      </c>
      <c r="DC17" s="1">
        <v>4</v>
      </c>
      <c r="DD17" s="1">
        <v>4</v>
      </c>
      <c r="DE17" s="1">
        <v>1</v>
      </c>
      <c r="DF17" s="1">
        <v>17</v>
      </c>
      <c r="DJ17" s="1">
        <v>1</v>
      </c>
      <c r="DK17" s="1">
        <v>3</v>
      </c>
      <c r="DX17" s="1">
        <f t="shared" si="0"/>
        <v>168</v>
      </c>
      <c r="DY17" s="1">
        <f t="shared" si="1"/>
        <v>94</v>
      </c>
    </row>
    <row r="18" spans="1:129" ht="12.75" x14ac:dyDescent="0.2">
      <c r="A18" s="2">
        <v>44541</v>
      </c>
      <c r="B18" s="15" t="s">
        <v>158</v>
      </c>
      <c r="C18" s="1" t="s">
        <v>11</v>
      </c>
      <c r="D18" s="1" t="s">
        <v>454</v>
      </c>
      <c r="E18" s="1">
        <v>1</v>
      </c>
      <c r="F18" s="16" t="s">
        <v>9</v>
      </c>
      <c r="G18" s="1">
        <v>5</v>
      </c>
      <c r="H18" s="1">
        <v>1</v>
      </c>
      <c r="I18" s="4">
        <v>1</v>
      </c>
      <c r="K18" s="1">
        <v>1</v>
      </c>
      <c r="O18" s="1">
        <v>11</v>
      </c>
      <c r="V18" s="1">
        <v>1</v>
      </c>
      <c r="Y18" s="1">
        <v>3</v>
      </c>
      <c r="Z18" s="1">
        <v>10</v>
      </c>
      <c r="AB18" s="1">
        <v>5</v>
      </c>
      <c r="AI18" s="1">
        <v>1</v>
      </c>
      <c r="AY18" s="1">
        <v>1</v>
      </c>
      <c r="BN18" s="1">
        <v>1</v>
      </c>
      <c r="BR18" s="1">
        <v>1</v>
      </c>
      <c r="BW18" s="1">
        <v>1</v>
      </c>
      <c r="DR18" s="1">
        <v>2</v>
      </c>
      <c r="DX18" s="1">
        <f t="shared" si="0"/>
        <v>38</v>
      </c>
      <c r="DY18" s="1">
        <f t="shared" si="1"/>
        <v>34</v>
      </c>
    </row>
    <row r="19" spans="1:129" ht="12.75" x14ac:dyDescent="0.2">
      <c r="A19" s="2">
        <v>44541</v>
      </c>
      <c r="B19" s="15" t="s">
        <v>158</v>
      </c>
      <c r="C19" s="1" t="s">
        <v>11</v>
      </c>
      <c r="D19" s="1" t="s">
        <v>454</v>
      </c>
      <c r="E19" s="1">
        <v>1</v>
      </c>
      <c r="F19" s="16" t="s">
        <v>153</v>
      </c>
      <c r="G19" s="1">
        <v>5</v>
      </c>
      <c r="H19" s="1">
        <v>2</v>
      </c>
      <c r="I19" s="4">
        <v>1.2</v>
      </c>
      <c r="K19" s="1">
        <v>10</v>
      </c>
      <c r="L19" s="1">
        <v>5</v>
      </c>
      <c r="O19" s="1">
        <v>6</v>
      </c>
      <c r="T19" s="1">
        <v>1</v>
      </c>
      <c r="V19" s="1">
        <v>1</v>
      </c>
      <c r="X19" s="1">
        <v>1</v>
      </c>
      <c r="Y19" s="1">
        <v>2</v>
      </c>
      <c r="Z19" s="1">
        <v>7</v>
      </c>
      <c r="AA19" s="1">
        <v>1</v>
      </c>
      <c r="AB19" s="1">
        <v>22</v>
      </c>
      <c r="AC19" s="1">
        <v>3</v>
      </c>
      <c r="AF19" s="1">
        <v>6</v>
      </c>
      <c r="BP19" s="1">
        <v>1</v>
      </c>
      <c r="BV19" s="1">
        <v>1</v>
      </c>
      <c r="CE19" s="1">
        <v>3</v>
      </c>
      <c r="DA19" s="1">
        <v>1</v>
      </c>
      <c r="DK19" s="1">
        <v>3</v>
      </c>
      <c r="DX19" s="1">
        <f t="shared" si="0"/>
        <v>74</v>
      </c>
      <c r="DY19" s="1">
        <f t="shared" si="1"/>
        <v>65</v>
      </c>
    </row>
    <row r="20" spans="1:129" ht="12.75" x14ac:dyDescent="0.2">
      <c r="A20" s="2">
        <v>44546</v>
      </c>
      <c r="B20" s="15" t="s">
        <v>159</v>
      </c>
      <c r="C20" s="1" t="s">
        <v>0</v>
      </c>
      <c r="D20" s="1" t="s">
        <v>454</v>
      </c>
      <c r="E20" s="1">
        <v>10</v>
      </c>
      <c r="F20" s="16" t="s">
        <v>10</v>
      </c>
      <c r="G20" s="1">
        <v>5</v>
      </c>
      <c r="H20" s="1">
        <v>2</v>
      </c>
      <c r="I20" s="4">
        <v>0.59</v>
      </c>
      <c r="J20" s="1">
        <v>3</v>
      </c>
      <c r="K20" s="1">
        <v>2</v>
      </c>
      <c r="O20" s="1">
        <v>1</v>
      </c>
      <c r="P20" s="1">
        <v>2</v>
      </c>
      <c r="Q20" s="1">
        <v>0</v>
      </c>
      <c r="S20" s="1">
        <v>147</v>
      </c>
      <c r="T20" s="1">
        <v>86</v>
      </c>
      <c r="X20" s="1">
        <v>3</v>
      </c>
      <c r="Y20" s="1">
        <v>81</v>
      </c>
      <c r="Z20" s="1">
        <v>17</v>
      </c>
      <c r="AB20" s="1">
        <v>7</v>
      </c>
      <c r="AF20" s="1">
        <v>22</v>
      </c>
      <c r="AH20" s="1">
        <v>21</v>
      </c>
      <c r="BV20" s="1">
        <v>1</v>
      </c>
      <c r="BX20" s="1">
        <v>1</v>
      </c>
      <c r="BZ20" s="1">
        <v>3</v>
      </c>
      <c r="CA20" s="1">
        <v>1</v>
      </c>
      <c r="DD20" s="1">
        <v>1</v>
      </c>
      <c r="DV20" s="1">
        <v>1</v>
      </c>
      <c r="DX20" s="1">
        <f t="shared" si="0"/>
        <v>400</v>
      </c>
      <c r="DY20" s="1">
        <f t="shared" si="1"/>
        <v>392</v>
      </c>
    </row>
    <row r="21" spans="1:129" ht="12.75" x14ac:dyDescent="0.2">
      <c r="A21" s="2">
        <v>44546</v>
      </c>
      <c r="B21" s="15" t="s">
        <v>159</v>
      </c>
      <c r="C21" s="1" t="s">
        <v>0</v>
      </c>
      <c r="D21" s="1" t="s">
        <v>454</v>
      </c>
      <c r="E21" s="1">
        <v>10</v>
      </c>
      <c r="F21" s="16" t="s">
        <v>9</v>
      </c>
      <c r="G21" s="1">
        <v>5</v>
      </c>
      <c r="H21" s="1">
        <v>2</v>
      </c>
      <c r="I21" s="4">
        <v>0.65500000000000003</v>
      </c>
      <c r="J21" s="1">
        <v>1</v>
      </c>
      <c r="T21" s="1">
        <v>3</v>
      </c>
      <c r="Y21" s="1">
        <v>1</v>
      </c>
      <c r="Z21" s="1">
        <v>7</v>
      </c>
      <c r="AB21" s="1">
        <v>8</v>
      </c>
      <c r="BP21" s="1">
        <v>1</v>
      </c>
      <c r="CC21" s="1">
        <v>1</v>
      </c>
      <c r="DM21" s="16"/>
      <c r="DX21" s="1">
        <f t="shared" si="0"/>
        <v>22</v>
      </c>
      <c r="DY21" s="1">
        <f t="shared" si="1"/>
        <v>20</v>
      </c>
    </row>
    <row r="22" spans="1:129" ht="12.75" x14ac:dyDescent="0.2">
      <c r="A22" s="2">
        <v>44546</v>
      </c>
      <c r="B22" s="15" t="s">
        <v>160</v>
      </c>
      <c r="C22" s="1" t="s">
        <v>1</v>
      </c>
      <c r="D22" s="1" t="s">
        <v>454</v>
      </c>
      <c r="E22" s="1">
        <v>9</v>
      </c>
      <c r="F22" s="16" t="s">
        <v>10</v>
      </c>
      <c r="G22" s="1">
        <v>5</v>
      </c>
      <c r="H22" s="1">
        <v>2</v>
      </c>
      <c r="I22" s="4">
        <v>0.31</v>
      </c>
      <c r="J22" s="1">
        <v>2</v>
      </c>
      <c r="K22" s="1">
        <v>1</v>
      </c>
      <c r="N22" s="1">
        <v>1</v>
      </c>
      <c r="O22" s="1">
        <v>2</v>
      </c>
      <c r="Q22" s="1">
        <v>6</v>
      </c>
      <c r="Z22" s="1">
        <v>4</v>
      </c>
      <c r="AB22" s="1">
        <v>6</v>
      </c>
      <c r="AD22" s="1">
        <v>1</v>
      </c>
      <c r="AF22" s="1">
        <v>3</v>
      </c>
      <c r="AM22" s="1">
        <v>4</v>
      </c>
      <c r="BZ22" s="1">
        <v>2</v>
      </c>
      <c r="CJ22" s="1">
        <v>1</v>
      </c>
      <c r="DA22" s="1">
        <v>1</v>
      </c>
      <c r="DX22" s="1">
        <f t="shared" si="0"/>
        <v>34</v>
      </c>
      <c r="DY22" s="1">
        <f t="shared" si="1"/>
        <v>30</v>
      </c>
    </row>
    <row r="23" spans="1:129" ht="12.75" x14ac:dyDescent="0.2">
      <c r="A23" s="2">
        <v>44546</v>
      </c>
      <c r="B23" s="15" t="s">
        <v>160</v>
      </c>
      <c r="C23" s="1" t="s">
        <v>1</v>
      </c>
      <c r="D23" s="1" t="s">
        <v>454</v>
      </c>
      <c r="E23" s="1">
        <v>9</v>
      </c>
      <c r="F23" s="16" t="s">
        <v>9</v>
      </c>
      <c r="G23" s="1">
        <v>5</v>
      </c>
      <c r="H23" s="1">
        <v>2</v>
      </c>
      <c r="I23" s="4">
        <v>1.4999999999999999E-2</v>
      </c>
      <c r="P23" s="1">
        <v>3</v>
      </c>
      <c r="Y23" s="1">
        <v>26</v>
      </c>
      <c r="AB23" s="1">
        <v>3</v>
      </c>
      <c r="AF23" s="1">
        <v>3</v>
      </c>
      <c r="BV23" s="1">
        <v>1</v>
      </c>
      <c r="DX23" s="1">
        <f t="shared" si="0"/>
        <v>36</v>
      </c>
      <c r="DY23" s="1">
        <f t="shared" si="1"/>
        <v>35</v>
      </c>
    </row>
    <row r="24" spans="1:129" ht="12.75" x14ac:dyDescent="0.2">
      <c r="A24" s="2">
        <v>44546</v>
      </c>
      <c r="B24" s="15" t="s">
        <v>161</v>
      </c>
      <c r="C24" s="1" t="s">
        <v>2</v>
      </c>
      <c r="D24" s="1" t="s">
        <v>454</v>
      </c>
      <c r="E24" s="1">
        <v>8</v>
      </c>
      <c r="F24" s="16" t="s">
        <v>10</v>
      </c>
      <c r="G24" s="1">
        <v>5</v>
      </c>
      <c r="H24" s="1">
        <v>2</v>
      </c>
      <c r="I24" s="4">
        <v>0.67</v>
      </c>
      <c r="J24" s="1">
        <v>7</v>
      </c>
      <c r="K24" s="1">
        <v>2</v>
      </c>
      <c r="L24" s="1">
        <v>1</v>
      </c>
      <c r="P24" s="1">
        <v>13</v>
      </c>
      <c r="Q24" s="1">
        <v>3</v>
      </c>
      <c r="S24" s="1">
        <v>1</v>
      </c>
      <c r="Y24" s="1">
        <v>4</v>
      </c>
      <c r="AB24" s="1">
        <v>1</v>
      </c>
      <c r="AF24" s="1">
        <v>11</v>
      </c>
      <c r="BE24" s="1">
        <v>1</v>
      </c>
      <c r="BK24" s="1">
        <v>1</v>
      </c>
      <c r="BV24" s="1">
        <v>1</v>
      </c>
      <c r="BX24" s="1">
        <v>1</v>
      </c>
      <c r="BY24" s="1">
        <v>1</v>
      </c>
      <c r="BZ24" s="1">
        <v>3</v>
      </c>
      <c r="DA24" s="1">
        <v>2</v>
      </c>
      <c r="DC24" s="1">
        <v>23</v>
      </c>
      <c r="DF24" s="1">
        <v>1</v>
      </c>
      <c r="DG24" s="1">
        <v>1</v>
      </c>
      <c r="DX24" s="1">
        <f t="shared" si="0"/>
        <v>78</v>
      </c>
      <c r="DY24" s="1">
        <f t="shared" si="1"/>
        <v>45</v>
      </c>
    </row>
    <row r="25" spans="1:129" ht="12.75" x14ac:dyDescent="0.2">
      <c r="A25" s="2">
        <v>44546</v>
      </c>
      <c r="B25" s="15" t="s">
        <v>161</v>
      </c>
      <c r="C25" s="1" t="s">
        <v>2</v>
      </c>
      <c r="D25" s="1" t="s">
        <v>454</v>
      </c>
      <c r="E25" s="1">
        <v>8</v>
      </c>
      <c r="F25" s="16" t="s">
        <v>9</v>
      </c>
      <c r="G25" s="1">
        <v>5</v>
      </c>
      <c r="H25" s="1">
        <v>2</v>
      </c>
      <c r="I25" s="4">
        <v>2.4449999999999998</v>
      </c>
      <c r="J25" s="1">
        <v>2</v>
      </c>
      <c r="K25" s="1">
        <v>3</v>
      </c>
      <c r="P25" s="1">
        <v>58</v>
      </c>
      <c r="Q25" s="1">
        <v>40</v>
      </c>
      <c r="Y25" s="1">
        <v>53</v>
      </c>
      <c r="AB25" s="1">
        <v>5</v>
      </c>
      <c r="AF25" s="1">
        <v>2</v>
      </c>
      <c r="AY25" s="1">
        <v>1</v>
      </c>
      <c r="BR25" s="1">
        <v>1</v>
      </c>
      <c r="BV25" s="1">
        <v>1</v>
      </c>
      <c r="BX25" s="1">
        <v>1</v>
      </c>
      <c r="BY25" s="1">
        <v>2</v>
      </c>
      <c r="CE25" s="1">
        <v>1</v>
      </c>
      <c r="DA25" s="1">
        <v>1</v>
      </c>
      <c r="DC25" s="1">
        <v>14</v>
      </c>
      <c r="DX25" s="1">
        <f t="shared" si="0"/>
        <v>185</v>
      </c>
      <c r="DY25" s="1">
        <f t="shared" si="1"/>
        <v>164</v>
      </c>
    </row>
    <row r="26" spans="1:129" ht="12.75" x14ac:dyDescent="0.2">
      <c r="A26" s="2">
        <v>44546</v>
      </c>
      <c r="B26" s="15" t="s">
        <v>162</v>
      </c>
      <c r="C26" s="1" t="s">
        <v>3</v>
      </c>
      <c r="D26" s="1" t="s">
        <v>454</v>
      </c>
      <c r="E26" s="1">
        <v>7</v>
      </c>
      <c r="F26" s="16" t="s">
        <v>10</v>
      </c>
      <c r="G26" s="1">
        <v>3</v>
      </c>
      <c r="H26" s="1">
        <v>2.5</v>
      </c>
      <c r="I26" s="4">
        <v>1.9750000000000001</v>
      </c>
      <c r="J26" s="1">
        <v>2</v>
      </c>
      <c r="P26" s="1">
        <v>1</v>
      </c>
      <c r="Q26" s="1">
        <v>2</v>
      </c>
      <c r="Y26" s="1">
        <v>3</v>
      </c>
      <c r="Z26" s="1">
        <v>2</v>
      </c>
      <c r="AC26" s="1">
        <v>1</v>
      </c>
      <c r="AF26" s="1">
        <v>3</v>
      </c>
      <c r="AH26" s="1">
        <v>1</v>
      </c>
      <c r="BN26" s="1">
        <v>1</v>
      </c>
      <c r="BP26" s="1">
        <v>2</v>
      </c>
      <c r="BR26" s="1">
        <v>9</v>
      </c>
      <c r="BT26" s="1">
        <v>2</v>
      </c>
      <c r="BV26" s="1">
        <v>1</v>
      </c>
      <c r="BX26" s="1">
        <v>10</v>
      </c>
      <c r="BZ26" s="1">
        <v>1</v>
      </c>
      <c r="CI26" s="1" t="s">
        <v>163</v>
      </c>
      <c r="CJ26" s="1">
        <v>1</v>
      </c>
      <c r="DC26" s="1">
        <v>5</v>
      </c>
      <c r="DF26" s="1">
        <v>2</v>
      </c>
      <c r="DJ26" s="1">
        <v>1</v>
      </c>
      <c r="DR26" s="1">
        <v>1</v>
      </c>
      <c r="DX26" s="1">
        <f t="shared" si="0"/>
        <v>51</v>
      </c>
      <c r="DY26" s="1">
        <f t="shared" si="1"/>
        <v>16</v>
      </c>
    </row>
    <row r="27" spans="1:129" ht="12.75" x14ac:dyDescent="0.2">
      <c r="A27" s="2">
        <v>44546</v>
      </c>
      <c r="B27" s="15" t="s">
        <v>162</v>
      </c>
      <c r="C27" s="1" t="s">
        <v>3</v>
      </c>
      <c r="D27" s="1" t="s">
        <v>454</v>
      </c>
      <c r="E27" s="1">
        <v>7</v>
      </c>
      <c r="F27" s="16" t="s">
        <v>9</v>
      </c>
      <c r="G27" s="1">
        <v>5</v>
      </c>
      <c r="H27" s="1">
        <v>2</v>
      </c>
      <c r="I27" s="4">
        <v>0.85499999999999998</v>
      </c>
      <c r="J27" s="1">
        <v>8</v>
      </c>
      <c r="Q27" s="1">
        <v>9</v>
      </c>
      <c r="Y27" s="1">
        <v>1</v>
      </c>
      <c r="Z27" s="1">
        <v>7</v>
      </c>
      <c r="AB27" s="1">
        <v>3</v>
      </c>
      <c r="AC27" s="1">
        <v>1</v>
      </c>
      <c r="AF27" s="1">
        <v>1</v>
      </c>
      <c r="BV27" s="1">
        <v>1</v>
      </c>
      <c r="BX27" s="1">
        <v>9</v>
      </c>
      <c r="CE27" s="1">
        <v>1</v>
      </c>
      <c r="DF27" s="1">
        <v>45</v>
      </c>
      <c r="DW27" s="1">
        <v>2</v>
      </c>
      <c r="DX27" s="1">
        <f t="shared" si="0"/>
        <v>88</v>
      </c>
      <c r="DY27" s="1">
        <f t="shared" si="1"/>
        <v>30</v>
      </c>
    </row>
    <row r="28" spans="1:129" ht="12.75" x14ac:dyDescent="0.2">
      <c r="A28" s="2">
        <v>44546</v>
      </c>
      <c r="B28" s="15" t="s">
        <v>151</v>
      </c>
      <c r="C28" s="1" t="s">
        <v>4</v>
      </c>
      <c r="D28" s="1" t="s">
        <v>454</v>
      </c>
      <c r="E28" s="1">
        <v>6</v>
      </c>
      <c r="F28" s="16" t="s">
        <v>9</v>
      </c>
      <c r="G28" s="1">
        <v>5</v>
      </c>
      <c r="H28" s="1">
        <v>2</v>
      </c>
      <c r="I28" s="4">
        <v>0.495</v>
      </c>
      <c r="J28" s="1">
        <v>11</v>
      </c>
      <c r="K28" s="1">
        <v>5</v>
      </c>
      <c r="O28" s="1">
        <v>1</v>
      </c>
      <c r="P28" s="1">
        <v>2</v>
      </c>
      <c r="Z28" s="1">
        <v>3</v>
      </c>
      <c r="AB28" s="1">
        <v>10</v>
      </c>
      <c r="AD28" s="1">
        <v>1</v>
      </c>
      <c r="AF28" s="1">
        <v>2</v>
      </c>
      <c r="AH28" s="1">
        <v>5</v>
      </c>
      <c r="BR28" s="1">
        <v>1</v>
      </c>
      <c r="BV28" s="1">
        <v>1</v>
      </c>
      <c r="BZ28" s="1">
        <v>1</v>
      </c>
      <c r="CA28" s="1">
        <v>1</v>
      </c>
      <c r="CE28" s="1">
        <v>3</v>
      </c>
      <c r="DD28" s="1">
        <v>3</v>
      </c>
      <c r="DF28" s="1">
        <v>24</v>
      </c>
      <c r="DJ28" s="1">
        <v>3</v>
      </c>
      <c r="DV28" s="1">
        <v>4</v>
      </c>
      <c r="DW28" s="1">
        <v>3</v>
      </c>
      <c r="DX28" s="1">
        <f t="shared" si="0"/>
        <v>84</v>
      </c>
      <c r="DY28" s="1">
        <f t="shared" si="1"/>
        <v>40</v>
      </c>
    </row>
    <row r="29" spans="1:129" ht="15.75" customHeight="1" x14ac:dyDescent="0.2">
      <c r="A29" s="2">
        <v>44546</v>
      </c>
      <c r="B29" s="15" t="s">
        <v>159</v>
      </c>
      <c r="C29" s="1" t="s">
        <v>5</v>
      </c>
      <c r="D29" s="1" t="s">
        <v>454</v>
      </c>
      <c r="E29" s="1">
        <v>5</v>
      </c>
      <c r="F29" s="1" t="s">
        <v>10</v>
      </c>
      <c r="G29" s="1">
        <v>5</v>
      </c>
      <c r="H29" s="1">
        <v>2</v>
      </c>
      <c r="I29" s="4">
        <v>0.28000000000000003</v>
      </c>
      <c r="J29" s="1">
        <v>5</v>
      </c>
      <c r="K29" s="1">
        <v>1</v>
      </c>
      <c r="O29" s="1">
        <v>1</v>
      </c>
      <c r="P29" s="1">
        <v>3</v>
      </c>
      <c r="S29" s="1">
        <v>1</v>
      </c>
      <c r="Y29" s="1">
        <v>24</v>
      </c>
      <c r="Z29" s="1">
        <v>10</v>
      </c>
      <c r="AB29" s="1">
        <v>4</v>
      </c>
      <c r="AF29" s="1">
        <v>7</v>
      </c>
      <c r="AH29" s="1">
        <v>2</v>
      </c>
      <c r="AI29" s="1">
        <v>1</v>
      </c>
      <c r="AM29" s="1">
        <v>1</v>
      </c>
      <c r="AZ29" s="1">
        <v>4</v>
      </c>
      <c r="BN29" s="1">
        <v>6</v>
      </c>
      <c r="BQ29" s="1">
        <v>2</v>
      </c>
      <c r="BR29" s="1">
        <v>1</v>
      </c>
      <c r="BV29" s="1">
        <v>2</v>
      </c>
      <c r="BX29" s="1">
        <v>2</v>
      </c>
      <c r="CE29" s="1">
        <v>20</v>
      </c>
      <c r="DA29" s="1">
        <v>2</v>
      </c>
      <c r="DF29" s="1">
        <v>10</v>
      </c>
      <c r="DX29" s="1">
        <f t="shared" si="0"/>
        <v>109</v>
      </c>
      <c r="DY29" s="1">
        <f t="shared" si="1"/>
        <v>70</v>
      </c>
    </row>
    <row r="30" spans="1:129" ht="15.75" customHeight="1" x14ac:dyDescent="0.2">
      <c r="A30" s="2">
        <v>44546</v>
      </c>
      <c r="B30" s="15" t="s">
        <v>159</v>
      </c>
      <c r="C30" s="1" t="s">
        <v>5</v>
      </c>
      <c r="D30" s="1" t="s">
        <v>454</v>
      </c>
      <c r="E30" s="1">
        <v>5</v>
      </c>
      <c r="F30" s="1" t="s">
        <v>9</v>
      </c>
      <c r="G30" s="1">
        <v>4</v>
      </c>
      <c r="H30" s="1">
        <v>2</v>
      </c>
      <c r="I30" s="4">
        <v>0.13500000000000001</v>
      </c>
      <c r="J30" s="1">
        <v>11</v>
      </c>
      <c r="K30" s="1">
        <v>1</v>
      </c>
      <c r="L30" s="1">
        <v>1</v>
      </c>
      <c r="O30" s="1">
        <v>3</v>
      </c>
      <c r="P30" s="1">
        <v>2</v>
      </c>
      <c r="Y30" s="1">
        <v>5</v>
      </c>
      <c r="Z30" s="1">
        <v>1</v>
      </c>
      <c r="AB30" s="1">
        <v>2</v>
      </c>
      <c r="AF30" s="1">
        <v>2</v>
      </c>
      <c r="BN30" s="1">
        <v>1</v>
      </c>
      <c r="BR30" s="1">
        <v>1</v>
      </c>
      <c r="CE30" s="1">
        <v>16</v>
      </c>
      <c r="DS30" s="1">
        <v>1</v>
      </c>
      <c r="DX30" s="1">
        <f t="shared" si="0"/>
        <v>47</v>
      </c>
      <c r="DY30" s="1">
        <f t="shared" si="1"/>
        <v>29</v>
      </c>
    </row>
    <row r="31" spans="1:129" ht="17.45" customHeight="1" x14ac:dyDescent="0.2">
      <c r="A31" s="2">
        <v>44546</v>
      </c>
      <c r="B31" s="15" t="s">
        <v>164</v>
      </c>
      <c r="C31" s="1" t="s">
        <v>156</v>
      </c>
      <c r="D31" s="1" t="s">
        <v>454</v>
      </c>
      <c r="E31" s="1">
        <v>4</v>
      </c>
      <c r="F31" s="1" t="s">
        <v>10</v>
      </c>
      <c r="G31" s="1">
        <v>3</v>
      </c>
      <c r="H31" s="1">
        <v>2</v>
      </c>
      <c r="I31" s="4">
        <v>0.105</v>
      </c>
      <c r="P31" s="1">
        <v>3</v>
      </c>
      <c r="Q31" s="1">
        <v>1</v>
      </c>
      <c r="Y31" s="1">
        <v>8</v>
      </c>
      <c r="AD31" s="1">
        <v>2</v>
      </c>
      <c r="AF31" s="1">
        <v>1</v>
      </c>
      <c r="AH31" s="1">
        <v>1</v>
      </c>
      <c r="BV31" s="1">
        <v>1</v>
      </c>
      <c r="BX31" s="1">
        <v>1</v>
      </c>
      <c r="CE31" s="1">
        <v>1</v>
      </c>
      <c r="DA31" s="1">
        <v>1</v>
      </c>
      <c r="DF31" s="1">
        <v>3</v>
      </c>
      <c r="DV31" s="1">
        <v>2</v>
      </c>
      <c r="DX31" s="1">
        <f t="shared" si="0"/>
        <v>25</v>
      </c>
      <c r="DY31" s="1">
        <f t="shared" si="1"/>
        <v>16</v>
      </c>
    </row>
    <row r="32" spans="1:129" ht="15.75" customHeight="1" x14ac:dyDescent="0.2">
      <c r="A32" s="2">
        <v>44546</v>
      </c>
      <c r="B32" s="15" t="s">
        <v>165</v>
      </c>
      <c r="C32" s="1" t="s">
        <v>6</v>
      </c>
      <c r="D32" s="1" t="s">
        <v>454</v>
      </c>
      <c r="E32" s="1">
        <v>3</v>
      </c>
      <c r="F32" s="1" t="s">
        <v>9</v>
      </c>
      <c r="G32" s="15">
        <v>3</v>
      </c>
      <c r="H32" s="15">
        <v>2</v>
      </c>
      <c r="I32" s="4">
        <v>0.495</v>
      </c>
      <c r="J32" s="1">
        <v>1</v>
      </c>
      <c r="K32" s="1">
        <v>1</v>
      </c>
      <c r="O32" s="1">
        <v>3</v>
      </c>
      <c r="Y32" s="1">
        <v>10</v>
      </c>
      <c r="Z32" s="1">
        <v>3</v>
      </c>
      <c r="AB32" s="1">
        <v>4</v>
      </c>
      <c r="AF32" s="1">
        <v>4</v>
      </c>
      <c r="AI32" s="1">
        <v>1</v>
      </c>
      <c r="AL32" s="1">
        <v>1</v>
      </c>
      <c r="AZ32" s="1">
        <v>1</v>
      </c>
      <c r="BQ32" s="1">
        <v>1</v>
      </c>
      <c r="BV32" s="1">
        <v>3</v>
      </c>
      <c r="CE32" s="1">
        <v>7</v>
      </c>
      <c r="CJ32" s="1">
        <v>1</v>
      </c>
      <c r="CP32" s="1">
        <v>1</v>
      </c>
      <c r="DA32" s="1">
        <v>1</v>
      </c>
      <c r="DF32" s="1">
        <v>2</v>
      </c>
      <c r="DM32" s="1">
        <v>1</v>
      </c>
      <c r="DP32" s="1">
        <v>3</v>
      </c>
      <c r="DS32" s="1">
        <v>1</v>
      </c>
      <c r="DV32" s="1">
        <v>2</v>
      </c>
      <c r="DX32" s="1">
        <f t="shared" si="0"/>
        <v>52</v>
      </c>
      <c r="DY32" s="1">
        <f t="shared" si="1"/>
        <v>29</v>
      </c>
    </row>
    <row r="33" spans="1:129" ht="15.75" customHeight="1" x14ac:dyDescent="0.2">
      <c r="A33" s="2">
        <v>44546</v>
      </c>
      <c r="B33" s="15" t="s">
        <v>165</v>
      </c>
      <c r="C33" s="1" t="s">
        <v>6</v>
      </c>
      <c r="D33" s="1" t="s">
        <v>454</v>
      </c>
      <c r="E33" s="1">
        <v>3</v>
      </c>
      <c r="F33" s="1" t="s">
        <v>10</v>
      </c>
      <c r="G33" s="1">
        <v>2</v>
      </c>
      <c r="H33" s="1">
        <v>2</v>
      </c>
      <c r="I33" s="4">
        <v>0.14499999999999999</v>
      </c>
      <c r="Y33" s="1">
        <v>8</v>
      </c>
      <c r="Z33" s="1">
        <v>2</v>
      </c>
      <c r="AB33" s="1">
        <v>1</v>
      </c>
      <c r="BV33" s="1">
        <v>2</v>
      </c>
      <c r="CE33" s="1">
        <v>1</v>
      </c>
      <c r="DA33" s="1">
        <v>1</v>
      </c>
      <c r="DF33" s="1">
        <v>4</v>
      </c>
      <c r="DP33" s="1">
        <v>1</v>
      </c>
      <c r="DS33" s="1">
        <v>1</v>
      </c>
      <c r="DX33" s="1">
        <f t="shared" si="0"/>
        <v>21</v>
      </c>
      <c r="DY33" s="1">
        <f t="shared" si="1"/>
        <v>11</v>
      </c>
    </row>
    <row r="34" spans="1:129" ht="15.75" customHeight="1" x14ac:dyDescent="0.2">
      <c r="A34" s="2">
        <v>44546</v>
      </c>
      <c r="B34" s="15" t="s">
        <v>166</v>
      </c>
      <c r="C34" s="1" t="s">
        <v>7</v>
      </c>
      <c r="D34" s="1" t="s">
        <v>454</v>
      </c>
      <c r="E34" s="1">
        <v>2</v>
      </c>
      <c r="F34" s="1" t="s">
        <v>9</v>
      </c>
      <c r="G34" s="1">
        <v>2</v>
      </c>
      <c r="H34" s="1">
        <v>2</v>
      </c>
      <c r="I34" s="4">
        <v>0.13</v>
      </c>
      <c r="O34" s="1">
        <v>1</v>
      </c>
      <c r="Y34" s="1">
        <v>5</v>
      </c>
      <c r="Z34" s="1">
        <v>3</v>
      </c>
      <c r="AB34" s="1">
        <v>2</v>
      </c>
      <c r="AF34" s="1">
        <v>1</v>
      </c>
      <c r="BN34" s="1">
        <v>1</v>
      </c>
      <c r="CE34" s="1">
        <v>1</v>
      </c>
      <c r="DX34" s="1">
        <f t="shared" si="0"/>
        <v>14</v>
      </c>
      <c r="DY34" s="1">
        <f t="shared" si="1"/>
        <v>13</v>
      </c>
    </row>
    <row r="35" spans="1:129" ht="15.75" customHeight="1" x14ac:dyDescent="0.2">
      <c r="A35" s="2">
        <v>44546</v>
      </c>
      <c r="B35" s="15" t="s">
        <v>166</v>
      </c>
      <c r="C35" s="1" t="s">
        <v>7</v>
      </c>
      <c r="D35" s="1" t="s">
        <v>454</v>
      </c>
      <c r="E35" s="1">
        <v>2</v>
      </c>
      <c r="F35" s="1" t="s">
        <v>10</v>
      </c>
      <c r="G35" s="1">
        <v>5</v>
      </c>
      <c r="H35" s="1">
        <v>2</v>
      </c>
      <c r="I35" s="4">
        <v>9.5000000000000001E-2</v>
      </c>
      <c r="O35" s="1">
        <v>1</v>
      </c>
      <c r="Y35" s="1">
        <v>6</v>
      </c>
      <c r="Z35" s="1">
        <v>2</v>
      </c>
      <c r="AB35" s="1">
        <v>3</v>
      </c>
      <c r="AF35" s="1">
        <v>1</v>
      </c>
      <c r="AH35" s="1">
        <v>1</v>
      </c>
      <c r="BN35" s="1">
        <v>2</v>
      </c>
      <c r="CE35" s="1">
        <v>1</v>
      </c>
      <c r="DM35" s="1">
        <v>1</v>
      </c>
      <c r="DX35" s="1">
        <f t="shared" si="0"/>
        <v>18</v>
      </c>
      <c r="DY35" s="1">
        <f t="shared" si="1"/>
        <v>16</v>
      </c>
    </row>
    <row r="36" spans="1:129" ht="15.75" customHeight="1" x14ac:dyDescent="0.2">
      <c r="A36" s="2">
        <v>44546</v>
      </c>
      <c r="B36" s="15" t="s">
        <v>167</v>
      </c>
      <c r="C36" s="1" t="s">
        <v>11</v>
      </c>
      <c r="D36" s="1" t="s">
        <v>454</v>
      </c>
      <c r="E36" s="1">
        <v>1</v>
      </c>
      <c r="F36" s="1" t="s">
        <v>9</v>
      </c>
      <c r="G36" s="1">
        <v>5</v>
      </c>
      <c r="H36" s="1">
        <v>2</v>
      </c>
      <c r="I36" s="4">
        <v>0</v>
      </c>
      <c r="DX36" s="1">
        <f t="shared" si="0"/>
        <v>0</v>
      </c>
      <c r="DY36" s="1">
        <f t="shared" si="1"/>
        <v>0</v>
      </c>
    </row>
    <row r="37" spans="1:129" ht="15.75" customHeight="1" x14ac:dyDescent="0.2">
      <c r="A37" s="2">
        <v>44546</v>
      </c>
      <c r="B37" s="15" t="s">
        <v>167</v>
      </c>
      <c r="C37" s="1" t="s">
        <v>11</v>
      </c>
      <c r="D37" s="1" t="s">
        <v>454</v>
      </c>
      <c r="E37" s="1">
        <v>1</v>
      </c>
      <c r="F37" s="1" t="s">
        <v>10</v>
      </c>
      <c r="G37" s="1">
        <v>5</v>
      </c>
      <c r="H37" s="1">
        <v>2</v>
      </c>
      <c r="I37" s="4">
        <v>0.32</v>
      </c>
      <c r="K37" s="1">
        <v>2</v>
      </c>
      <c r="O37" s="1">
        <v>4</v>
      </c>
      <c r="P37" s="1">
        <v>1</v>
      </c>
      <c r="X37" s="1">
        <v>1</v>
      </c>
      <c r="Y37" s="1">
        <v>4</v>
      </c>
      <c r="Z37" s="1">
        <v>1</v>
      </c>
      <c r="AB37" s="1">
        <v>6</v>
      </c>
      <c r="AF37" s="1">
        <v>1</v>
      </c>
      <c r="AH37" s="1">
        <v>1</v>
      </c>
      <c r="BN37" s="1">
        <v>1</v>
      </c>
      <c r="CE37" s="1">
        <v>1</v>
      </c>
      <c r="DX37" s="1">
        <f t="shared" si="0"/>
        <v>23</v>
      </c>
      <c r="DY37" s="1">
        <f t="shared" si="1"/>
        <v>22</v>
      </c>
    </row>
    <row r="38" spans="1:129" ht="15.75" customHeight="1" x14ac:dyDescent="0.2">
      <c r="A38" s="2">
        <v>44553</v>
      </c>
      <c r="B38" s="15" t="s">
        <v>168</v>
      </c>
      <c r="C38" s="1" t="s">
        <v>0</v>
      </c>
      <c r="D38" s="1" t="s">
        <v>454</v>
      </c>
      <c r="E38" s="1">
        <v>10</v>
      </c>
      <c r="F38" s="1" t="s">
        <v>9</v>
      </c>
      <c r="G38" s="1">
        <v>5</v>
      </c>
      <c r="H38" s="1">
        <v>2</v>
      </c>
      <c r="I38" s="4">
        <v>0.1</v>
      </c>
      <c r="Y38" s="1">
        <v>5</v>
      </c>
      <c r="AB38" s="1">
        <v>4</v>
      </c>
      <c r="AD38" s="1">
        <v>3</v>
      </c>
      <c r="AI38" s="1">
        <v>1</v>
      </c>
      <c r="BS38" s="1">
        <v>1</v>
      </c>
      <c r="DX38" s="1">
        <f t="shared" si="0"/>
        <v>14</v>
      </c>
      <c r="DY38" s="1">
        <f t="shared" si="1"/>
        <v>13</v>
      </c>
    </row>
    <row r="39" spans="1:129" ht="15.75" customHeight="1" x14ac:dyDescent="0.2">
      <c r="A39" s="2">
        <v>44553</v>
      </c>
      <c r="B39" s="15" t="s">
        <v>168</v>
      </c>
      <c r="C39" s="1" t="s">
        <v>0</v>
      </c>
      <c r="D39" s="1" t="s">
        <v>454</v>
      </c>
      <c r="E39" s="1">
        <v>10</v>
      </c>
      <c r="F39" s="1" t="s">
        <v>10</v>
      </c>
      <c r="G39" s="1">
        <v>5</v>
      </c>
      <c r="H39" s="1">
        <v>2</v>
      </c>
      <c r="I39" s="4">
        <v>0.3</v>
      </c>
      <c r="J39" s="1">
        <v>2</v>
      </c>
      <c r="K39" s="1">
        <v>4</v>
      </c>
      <c r="P39" s="1">
        <v>2</v>
      </c>
      <c r="R39" s="1">
        <v>1</v>
      </c>
      <c r="Y39" s="1">
        <v>20</v>
      </c>
      <c r="Z39" s="1">
        <v>1</v>
      </c>
      <c r="AB39" s="1">
        <v>2</v>
      </c>
      <c r="AF39" s="1">
        <v>8</v>
      </c>
      <c r="AG39" s="1">
        <v>3</v>
      </c>
      <c r="AH39" s="1">
        <v>17</v>
      </c>
      <c r="BV39" s="1">
        <v>1</v>
      </c>
      <c r="CC39" s="1">
        <v>1</v>
      </c>
      <c r="CE39" s="1">
        <v>2</v>
      </c>
      <c r="DK39" s="1">
        <v>1</v>
      </c>
      <c r="DU39" s="1">
        <v>1</v>
      </c>
      <c r="DX39" s="1">
        <f t="shared" si="0"/>
        <v>66</v>
      </c>
      <c r="DY39" s="1">
        <f t="shared" si="1"/>
        <v>60</v>
      </c>
    </row>
    <row r="40" spans="1:129" ht="15.75" customHeight="1" x14ac:dyDescent="0.2">
      <c r="A40" s="2">
        <v>44553</v>
      </c>
      <c r="B40" s="15" t="s">
        <v>169</v>
      </c>
      <c r="C40" s="1" t="s">
        <v>1</v>
      </c>
      <c r="D40" s="1" t="s">
        <v>454</v>
      </c>
      <c r="E40" s="1">
        <v>9</v>
      </c>
      <c r="F40" s="1" t="s">
        <v>9</v>
      </c>
      <c r="G40" s="1">
        <v>5</v>
      </c>
      <c r="H40" s="1">
        <v>2</v>
      </c>
      <c r="I40" s="4">
        <v>0.41499999999999998</v>
      </c>
      <c r="P40" s="1">
        <v>1</v>
      </c>
      <c r="Y40" s="1">
        <v>7</v>
      </c>
      <c r="DF40" s="1">
        <v>9</v>
      </c>
      <c r="DK40" s="1">
        <v>1</v>
      </c>
      <c r="DS40" s="1">
        <v>1</v>
      </c>
      <c r="DX40" s="1">
        <f t="shared" si="0"/>
        <v>19</v>
      </c>
      <c r="DY40" s="1">
        <f t="shared" si="1"/>
        <v>8</v>
      </c>
    </row>
    <row r="41" spans="1:129" ht="12.75" x14ac:dyDescent="0.2">
      <c r="A41" s="2">
        <v>44553</v>
      </c>
      <c r="B41" s="15" t="s">
        <v>169</v>
      </c>
      <c r="C41" s="1" t="s">
        <v>1</v>
      </c>
      <c r="D41" s="1" t="s">
        <v>454</v>
      </c>
      <c r="E41" s="1">
        <v>9</v>
      </c>
      <c r="F41" s="1" t="s">
        <v>10</v>
      </c>
      <c r="G41" s="1">
        <v>5</v>
      </c>
      <c r="H41" s="1">
        <v>2</v>
      </c>
      <c r="I41" s="4">
        <v>0.29499999999999998</v>
      </c>
      <c r="J41" s="1">
        <v>4</v>
      </c>
      <c r="K41" s="1">
        <v>2</v>
      </c>
      <c r="P41" s="1">
        <v>1</v>
      </c>
      <c r="Y41" s="1">
        <v>3</v>
      </c>
      <c r="AI41" s="1">
        <v>1</v>
      </c>
      <c r="BO41" s="1">
        <v>1</v>
      </c>
      <c r="BP41" s="1">
        <v>1</v>
      </c>
      <c r="CE41" s="1">
        <v>1</v>
      </c>
      <c r="DC41" s="1">
        <v>1</v>
      </c>
      <c r="DF41" s="1">
        <v>7</v>
      </c>
      <c r="DX41" s="1">
        <f t="shared" si="0"/>
        <v>22</v>
      </c>
      <c r="DY41" s="1">
        <f t="shared" si="1"/>
        <v>11</v>
      </c>
    </row>
    <row r="42" spans="1:129" ht="15.75" customHeight="1" x14ac:dyDescent="0.2">
      <c r="A42" s="2">
        <v>44553</v>
      </c>
      <c r="B42" s="15" t="s">
        <v>158</v>
      </c>
      <c r="C42" s="1" t="s">
        <v>2</v>
      </c>
      <c r="D42" s="1" t="s">
        <v>454</v>
      </c>
      <c r="E42" s="1">
        <v>8</v>
      </c>
      <c r="F42" s="1" t="s">
        <v>9</v>
      </c>
      <c r="G42" s="1">
        <v>5</v>
      </c>
      <c r="H42" s="1">
        <v>2</v>
      </c>
      <c r="I42" s="4">
        <v>0.74</v>
      </c>
      <c r="J42" s="1">
        <v>4</v>
      </c>
      <c r="K42" s="1">
        <v>2</v>
      </c>
      <c r="Y42" s="1">
        <v>3</v>
      </c>
      <c r="AB42" s="1">
        <v>1</v>
      </c>
      <c r="AE42" s="1">
        <v>1</v>
      </c>
      <c r="AF42" s="1">
        <v>1</v>
      </c>
      <c r="BO42" s="1">
        <v>1</v>
      </c>
      <c r="BX42" s="1">
        <v>3</v>
      </c>
      <c r="CE42" s="1">
        <v>1</v>
      </c>
      <c r="DF42" s="1">
        <v>11</v>
      </c>
      <c r="DK42" s="1">
        <v>1</v>
      </c>
      <c r="DX42" s="1">
        <f t="shared" si="0"/>
        <v>29</v>
      </c>
      <c r="DY42" s="1">
        <f t="shared" si="1"/>
        <v>12</v>
      </c>
    </row>
    <row r="43" spans="1:129" ht="15.75" customHeight="1" x14ac:dyDescent="0.2">
      <c r="A43" s="2">
        <v>44553</v>
      </c>
      <c r="B43" s="15" t="s">
        <v>158</v>
      </c>
      <c r="C43" s="1" t="s">
        <v>2</v>
      </c>
      <c r="D43" s="1" t="s">
        <v>454</v>
      </c>
      <c r="E43" s="1">
        <v>8</v>
      </c>
      <c r="F43" s="1" t="s">
        <v>10</v>
      </c>
      <c r="G43" s="1">
        <v>5</v>
      </c>
      <c r="H43" s="1">
        <v>2</v>
      </c>
      <c r="I43" s="4">
        <v>0.54500000000000004</v>
      </c>
      <c r="J43" s="1">
        <v>8</v>
      </c>
      <c r="K43" s="1">
        <v>2</v>
      </c>
      <c r="P43" s="1">
        <v>3</v>
      </c>
      <c r="Y43" s="1">
        <v>10</v>
      </c>
      <c r="AB43" s="1">
        <v>7</v>
      </c>
      <c r="AM43" s="1">
        <v>3</v>
      </c>
      <c r="BO43" s="1">
        <v>1</v>
      </c>
      <c r="BP43" s="1">
        <v>1</v>
      </c>
      <c r="CE43" s="1">
        <v>1</v>
      </c>
      <c r="DA43" s="1">
        <v>2</v>
      </c>
      <c r="DC43" s="1">
        <v>7</v>
      </c>
      <c r="DX43" s="1">
        <f t="shared" si="0"/>
        <v>45</v>
      </c>
      <c r="DY43" s="1">
        <f t="shared" si="1"/>
        <v>33</v>
      </c>
    </row>
    <row r="44" spans="1:129" ht="15.75" customHeight="1" x14ac:dyDescent="0.2">
      <c r="A44" s="2">
        <v>44553</v>
      </c>
      <c r="B44" s="15" t="s">
        <v>170</v>
      </c>
      <c r="C44" s="1" t="s">
        <v>3</v>
      </c>
      <c r="D44" s="1" t="s">
        <v>454</v>
      </c>
      <c r="E44" s="1">
        <v>7</v>
      </c>
      <c r="F44" s="1" t="s">
        <v>9</v>
      </c>
      <c r="G44" s="1">
        <v>5</v>
      </c>
      <c r="H44" s="1">
        <v>2</v>
      </c>
      <c r="I44" s="4">
        <v>0.63500000000000001</v>
      </c>
      <c r="J44" s="1">
        <v>5</v>
      </c>
      <c r="P44" s="1">
        <v>5</v>
      </c>
      <c r="Y44" s="1">
        <v>4</v>
      </c>
      <c r="AB44" s="1">
        <v>1</v>
      </c>
      <c r="AF44" s="1">
        <v>1</v>
      </c>
      <c r="BJ44" s="1">
        <v>1</v>
      </c>
      <c r="BN44" s="1">
        <v>1</v>
      </c>
      <c r="BR44" s="1">
        <v>1</v>
      </c>
      <c r="BX44" s="1">
        <v>12</v>
      </c>
      <c r="CE44" s="1">
        <v>1</v>
      </c>
      <c r="DB44" s="1">
        <v>1</v>
      </c>
      <c r="DC44" s="1">
        <v>1</v>
      </c>
      <c r="DF44" s="1">
        <v>9</v>
      </c>
      <c r="DK44" s="1">
        <v>1</v>
      </c>
      <c r="DS44" s="1">
        <v>1</v>
      </c>
      <c r="DX44" s="1">
        <f t="shared" si="0"/>
        <v>45</v>
      </c>
      <c r="DY44" s="1">
        <f t="shared" si="1"/>
        <v>18</v>
      </c>
    </row>
    <row r="45" spans="1:129" ht="15.75" customHeight="1" x14ac:dyDescent="0.2">
      <c r="A45" s="2">
        <v>44553</v>
      </c>
      <c r="B45" s="15" t="s">
        <v>170</v>
      </c>
      <c r="C45" s="1" t="s">
        <v>3</v>
      </c>
      <c r="D45" s="1" t="s">
        <v>454</v>
      </c>
      <c r="E45" s="1">
        <v>7</v>
      </c>
      <c r="F45" s="1" t="s">
        <v>10</v>
      </c>
      <c r="G45" s="1">
        <v>5</v>
      </c>
      <c r="H45" s="1">
        <v>2</v>
      </c>
      <c r="I45" s="4">
        <v>1.095</v>
      </c>
      <c r="J45" s="1">
        <v>1</v>
      </c>
      <c r="K45" s="1">
        <v>2</v>
      </c>
      <c r="P45" s="1">
        <v>1</v>
      </c>
      <c r="Y45" s="1">
        <v>6</v>
      </c>
      <c r="AB45" s="1">
        <v>3</v>
      </c>
      <c r="AF45" s="1">
        <v>10</v>
      </c>
      <c r="AG45" s="1">
        <v>1</v>
      </c>
      <c r="AH45" s="1">
        <v>2</v>
      </c>
      <c r="BJ45" s="1">
        <v>1</v>
      </c>
      <c r="BN45" s="1">
        <v>1</v>
      </c>
      <c r="BR45" s="1">
        <v>4</v>
      </c>
      <c r="BX45" s="1">
        <v>5</v>
      </c>
      <c r="CC45" s="1">
        <v>1</v>
      </c>
      <c r="CE45" s="1">
        <v>4</v>
      </c>
      <c r="CJ45" s="1">
        <v>1</v>
      </c>
      <c r="DK45" s="1">
        <v>5</v>
      </c>
      <c r="DS45" s="1">
        <v>1</v>
      </c>
      <c r="DU45" s="1">
        <v>1</v>
      </c>
      <c r="DW45" s="1">
        <v>3</v>
      </c>
      <c r="DX45" s="1">
        <f t="shared" si="0"/>
        <v>53</v>
      </c>
      <c r="DY45" s="1">
        <f t="shared" si="1"/>
        <v>28</v>
      </c>
    </row>
    <row r="46" spans="1:129" ht="15.75" customHeight="1" x14ac:dyDescent="0.2">
      <c r="A46" s="2">
        <v>44553</v>
      </c>
      <c r="B46" s="15" t="s">
        <v>171</v>
      </c>
      <c r="C46" s="1" t="s">
        <v>4</v>
      </c>
      <c r="D46" s="1" t="s">
        <v>454</v>
      </c>
      <c r="E46" s="1">
        <v>6</v>
      </c>
      <c r="F46" s="1" t="s">
        <v>9</v>
      </c>
      <c r="G46" s="1">
        <v>5</v>
      </c>
      <c r="H46" s="1">
        <v>2</v>
      </c>
      <c r="I46" s="4">
        <v>1.335</v>
      </c>
      <c r="J46" s="1">
        <v>5</v>
      </c>
      <c r="K46" s="1">
        <v>1</v>
      </c>
      <c r="P46" s="1">
        <v>5</v>
      </c>
      <c r="Y46" s="1">
        <v>8</v>
      </c>
      <c r="AB46" s="1">
        <v>3</v>
      </c>
      <c r="AD46" s="1">
        <v>1</v>
      </c>
      <c r="AF46" s="1">
        <v>3</v>
      </c>
      <c r="AG46" s="1">
        <v>1</v>
      </c>
      <c r="AH46" s="1">
        <v>1</v>
      </c>
      <c r="CF46" s="1">
        <v>1</v>
      </c>
      <c r="CJ46" s="1">
        <v>1</v>
      </c>
      <c r="DA46" s="1">
        <v>2</v>
      </c>
      <c r="DC46" s="1">
        <v>2</v>
      </c>
      <c r="DF46" s="1">
        <v>13</v>
      </c>
      <c r="DK46" s="1">
        <v>1</v>
      </c>
      <c r="DX46" s="1">
        <f t="shared" si="0"/>
        <v>48</v>
      </c>
      <c r="DY46" s="1">
        <f t="shared" si="1"/>
        <v>28</v>
      </c>
    </row>
    <row r="47" spans="1:129" ht="15.75" customHeight="1" x14ac:dyDescent="0.2">
      <c r="A47" s="2">
        <v>44553</v>
      </c>
      <c r="B47" s="15" t="s">
        <v>172</v>
      </c>
      <c r="C47" s="1" t="s">
        <v>5</v>
      </c>
      <c r="D47" s="1" t="s">
        <v>454</v>
      </c>
      <c r="E47" s="1">
        <v>5</v>
      </c>
      <c r="F47" s="1" t="s">
        <v>9</v>
      </c>
      <c r="G47" s="1">
        <v>4</v>
      </c>
      <c r="H47" s="1">
        <v>2</v>
      </c>
      <c r="I47" s="4">
        <v>0.18</v>
      </c>
      <c r="J47" s="1">
        <v>4</v>
      </c>
      <c r="O47" s="1">
        <v>5</v>
      </c>
      <c r="Y47" s="1">
        <v>6</v>
      </c>
      <c r="Z47" s="1">
        <v>1</v>
      </c>
      <c r="AB47" s="1">
        <v>2</v>
      </c>
      <c r="AD47" s="1">
        <v>1</v>
      </c>
      <c r="AF47" s="1">
        <v>6</v>
      </c>
      <c r="AM47" s="1">
        <v>1</v>
      </c>
      <c r="BF47" s="1">
        <v>1</v>
      </c>
      <c r="BN47" s="1">
        <v>1</v>
      </c>
      <c r="BP47" s="1">
        <v>1</v>
      </c>
      <c r="BR47" s="1">
        <v>1</v>
      </c>
      <c r="BS47" s="1">
        <v>1</v>
      </c>
      <c r="BV47" s="1">
        <v>1</v>
      </c>
      <c r="CB47" s="1">
        <v>4</v>
      </c>
      <c r="CE47" s="1">
        <v>5</v>
      </c>
      <c r="DC47" s="1">
        <v>1</v>
      </c>
      <c r="DF47" s="1">
        <v>1</v>
      </c>
      <c r="DX47" s="1">
        <f t="shared" si="0"/>
        <v>43</v>
      </c>
      <c r="DY47" s="1">
        <f t="shared" si="1"/>
        <v>28</v>
      </c>
    </row>
    <row r="48" spans="1:129" ht="15.75" customHeight="1" x14ac:dyDescent="0.2">
      <c r="A48" s="2">
        <v>44553</v>
      </c>
      <c r="B48" s="15" t="s">
        <v>172</v>
      </c>
      <c r="C48" s="1" t="s">
        <v>5</v>
      </c>
      <c r="D48" s="1" t="s">
        <v>454</v>
      </c>
      <c r="E48" s="1">
        <v>5</v>
      </c>
      <c r="F48" s="1" t="s">
        <v>10</v>
      </c>
      <c r="G48" s="1">
        <v>5</v>
      </c>
      <c r="H48" s="1">
        <v>2</v>
      </c>
      <c r="I48" s="4">
        <v>0.56000000000000005</v>
      </c>
      <c r="J48" s="1">
        <v>7</v>
      </c>
      <c r="K48" s="1">
        <v>1</v>
      </c>
      <c r="O48" s="1">
        <v>3</v>
      </c>
      <c r="P48" s="1">
        <v>1</v>
      </c>
      <c r="Q48" s="1">
        <v>2</v>
      </c>
      <c r="S48" s="1">
        <v>2</v>
      </c>
      <c r="Y48" s="1">
        <v>28</v>
      </c>
      <c r="Z48" s="1">
        <v>27</v>
      </c>
      <c r="AB48" s="1">
        <v>5</v>
      </c>
      <c r="AD48" s="1">
        <v>1</v>
      </c>
      <c r="AH48" s="1">
        <v>4</v>
      </c>
      <c r="BK48" s="1">
        <v>1</v>
      </c>
      <c r="BN48" s="1">
        <v>7</v>
      </c>
      <c r="BP48" s="1">
        <v>1</v>
      </c>
      <c r="BR48" s="1">
        <v>3</v>
      </c>
      <c r="BS48" s="1">
        <v>15</v>
      </c>
      <c r="BV48" s="1">
        <v>1</v>
      </c>
      <c r="CE48" s="1">
        <v>12</v>
      </c>
      <c r="CN48" s="1">
        <v>2</v>
      </c>
      <c r="CO48" s="1">
        <v>1</v>
      </c>
      <c r="DA48" s="1">
        <v>1</v>
      </c>
      <c r="DC48" s="1">
        <v>1</v>
      </c>
      <c r="DD48" s="1">
        <v>1</v>
      </c>
      <c r="DK48" s="1">
        <v>1</v>
      </c>
      <c r="DX48" s="1">
        <f t="shared" si="0"/>
        <v>128</v>
      </c>
      <c r="DY48" s="1">
        <f t="shared" si="1"/>
        <v>89</v>
      </c>
    </row>
    <row r="49" spans="1:129" ht="15.75" customHeight="1" x14ac:dyDescent="0.2">
      <c r="A49" s="2">
        <v>44553</v>
      </c>
      <c r="B49" s="15" t="s">
        <v>160</v>
      </c>
      <c r="C49" s="1" t="s">
        <v>156</v>
      </c>
      <c r="D49" s="1" t="s">
        <v>454</v>
      </c>
      <c r="E49" s="1">
        <v>4</v>
      </c>
      <c r="F49" s="1" t="s">
        <v>10</v>
      </c>
      <c r="G49" s="1">
        <v>3</v>
      </c>
      <c r="H49" s="1">
        <v>2</v>
      </c>
      <c r="I49" s="4">
        <v>0.11</v>
      </c>
      <c r="K49" s="1">
        <v>2</v>
      </c>
      <c r="O49" s="1">
        <v>1</v>
      </c>
      <c r="Y49" s="1">
        <v>3</v>
      </c>
      <c r="Z49" s="1">
        <v>5</v>
      </c>
      <c r="AA49" s="1">
        <v>1</v>
      </c>
      <c r="AF49" s="1">
        <v>2</v>
      </c>
      <c r="DF49" s="1">
        <v>1</v>
      </c>
      <c r="DX49" s="1">
        <f t="shared" si="0"/>
        <v>15</v>
      </c>
      <c r="DY49" s="1">
        <f t="shared" si="1"/>
        <v>14</v>
      </c>
    </row>
    <row r="50" spans="1:129" ht="15.75" customHeight="1" x14ac:dyDescent="0.2">
      <c r="A50" s="2">
        <v>44553</v>
      </c>
      <c r="B50" s="15" t="s">
        <v>173</v>
      </c>
      <c r="C50" s="1" t="s">
        <v>6</v>
      </c>
      <c r="D50" s="1" t="s">
        <v>454</v>
      </c>
      <c r="E50" s="1">
        <v>3</v>
      </c>
      <c r="F50" s="1" t="s">
        <v>9</v>
      </c>
      <c r="G50" s="1">
        <v>3</v>
      </c>
      <c r="H50" s="1">
        <v>2</v>
      </c>
      <c r="I50" s="4">
        <v>0.94499999999999995</v>
      </c>
      <c r="J50" s="1">
        <v>2</v>
      </c>
      <c r="K50" s="1">
        <v>6</v>
      </c>
      <c r="O50" s="1">
        <v>7</v>
      </c>
      <c r="S50" s="1">
        <v>1</v>
      </c>
      <c r="Y50" s="1">
        <v>9</v>
      </c>
      <c r="Z50" s="1">
        <v>15</v>
      </c>
      <c r="AA50" s="1">
        <v>1</v>
      </c>
      <c r="AB50" s="1">
        <v>13</v>
      </c>
      <c r="AF50" s="1">
        <v>7</v>
      </c>
      <c r="AH50" s="1">
        <v>1</v>
      </c>
      <c r="AP50" s="1">
        <v>1</v>
      </c>
      <c r="AY50" s="1">
        <v>2</v>
      </c>
      <c r="BN50" s="1">
        <v>2</v>
      </c>
      <c r="BO50" s="1">
        <v>1</v>
      </c>
      <c r="BP50" s="1">
        <v>1</v>
      </c>
      <c r="BR50" s="1">
        <v>1</v>
      </c>
      <c r="BV50" s="1">
        <v>4</v>
      </c>
      <c r="BW50" s="1">
        <v>1</v>
      </c>
      <c r="CE50" s="1">
        <v>2</v>
      </c>
      <c r="CJ50" s="1">
        <v>1</v>
      </c>
      <c r="CL50" s="1">
        <v>5</v>
      </c>
      <c r="CP50" s="1">
        <v>1</v>
      </c>
      <c r="DF50" s="1">
        <v>1</v>
      </c>
      <c r="DK50" s="1">
        <v>5</v>
      </c>
      <c r="DP50" s="1">
        <v>3</v>
      </c>
      <c r="DV50" s="1">
        <v>1</v>
      </c>
      <c r="DX50" s="1">
        <f t="shared" si="0"/>
        <v>94</v>
      </c>
      <c r="DY50" s="1">
        <f t="shared" si="1"/>
        <v>67</v>
      </c>
    </row>
    <row r="51" spans="1:129" ht="42.75" customHeight="1" x14ac:dyDescent="0.2">
      <c r="A51" s="2">
        <v>44553</v>
      </c>
      <c r="B51" s="15" t="s">
        <v>173</v>
      </c>
      <c r="C51" s="1" t="s">
        <v>6</v>
      </c>
      <c r="D51" s="1" t="s">
        <v>454</v>
      </c>
      <c r="E51" s="1">
        <v>3</v>
      </c>
      <c r="F51" s="1" t="s">
        <v>10</v>
      </c>
      <c r="G51" s="1">
        <v>5</v>
      </c>
      <c r="H51" s="1">
        <v>2</v>
      </c>
      <c r="I51" s="4">
        <v>0</v>
      </c>
      <c r="DX51" s="1">
        <f t="shared" si="0"/>
        <v>0</v>
      </c>
      <c r="DY51" s="1">
        <f t="shared" si="1"/>
        <v>0</v>
      </c>
    </row>
    <row r="52" spans="1:129" ht="15.75" customHeight="1" x14ac:dyDescent="0.2">
      <c r="A52" s="2">
        <v>44553</v>
      </c>
      <c r="B52" s="15" t="s">
        <v>174</v>
      </c>
      <c r="C52" s="1" t="s">
        <v>7</v>
      </c>
      <c r="D52" s="1" t="s">
        <v>454</v>
      </c>
      <c r="E52" s="1">
        <v>2</v>
      </c>
      <c r="F52" s="1" t="s">
        <v>9</v>
      </c>
      <c r="G52" s="1">
        <v>3</v>
      </c>
      <c r="H52" s="1">
        <v>2</v>
      </c>
      <c r="I52" s="4">
        <v>0.20499999999999999</v>
      </c>
      <c r="O52" s="1">
        <v>6</v>
      </c>
      <c r="V52" s="1">
        <v>2</v>
      </c>
      <c r="Z52" s="1">
        <v>3</v>
      </c>
      <c r="AB52" s="1">
        <v>3</v>
      </c>
      <c r="AF52" s="1">
        <v>1</v>
      </c>
      <c r="AZ52" s="1">
        <v>1</v>
      </c>
      <c r="CY52" s="1">
        <v>1</v>
      </c>
      <c r="DM52" s="1">
        <v>1</v>
      </c>
      <c r="DX52" s="1">
        <f t="shared" si="0"/>
        <v>18</v>
      </c>
      <c r="DY52" s="1">
        <f t="shared" si="1"/>
        <v>16</v>
      </c>
    </row>
    <row r="53" spans="1:129" ht="15.75" customHeight="1" x14ac:dyDescent="0.2">
      <c r="A53" s="2">
        <v>44553</v>
      </c>
      <c r="B53" s="15" t="s">
        <v>174</v>
      </c>
      <c r="C53" s="1" t="s">
        <v>7</v>
      </c>
      <c r="D53" s="1" t="s">
        <v>454</v>
      </c>
      <c r="E53" s="1">
        <v>2</v>
      </c>
      <c r="F53" s="1" t="s">
        <v>10</v>
      </c>
      <c r="G53" s="1">
        <v>5</v>
      </c>
      <c r="H53" s="1">
        <v>2</v>
      </c>
      <c r="I53" s="4">
        <v>0.12</v>
      </c>
      <c r="J53" s="1">
        <v>1</v>
      </c>
      <c r="K53" s="1">
        <v>1</v>
      </c>
      <c r="O53" s="1">
        <v>3</v>
      </c>
      <c r="Q53" s="1">
        <v>1</v>
      </c>
      <c r="Y53" s="1">
        <v>3</v>
      </c>
      <c r="AB53" s="1">
        <v>4</v>
      </c>
      <c r="AF53" s="1">
        <v>4</v>
      </c>
      <c r="AH53" s="1">
        <v>1</v>
      </c>
      <c r="DK53" s="1">
        <v>1</v>
      </c>
      <c r="DV53" s="1">
        <v>1</v>
      </c>
      <c r="DX53" s="1">
        <f t="shared" si="0"/>
        <v>20</v>
      </c>
      <c r="DY53" s="1">
        <f t="shared" si="1"/>
        <v>18</v>
      </c>
    </row>
    <row r="54" spans="1:129" ht="27" customHeight="1" x14ac:dyDescent="0.2">
      <c r="A54" s="2">
        <v>44553</v>
      </c>
      <c r="B54" s="15" t="s">
        <v>166</v>
      </c>
      <c r="C54" s="1" t="s">
        <v>11</v>
      </c>
      <c r="D54" s="1" t="s">
        <v>454</v>
      </c>
      <c r="E54" s="1">
        <v>1</v>
      </c>
      <c r="F54" s="1" t="s">
        <v>9</v>
      </c>
      <c r="G54" s="1">
        <v>5</v>
      </c>
      <c r="H54" s="1">
        <v>2</v>
      </c>
      <c r="I54" s="4">
        <v>0</v>
      </c>
      <c r="DX54" s="1">
        <f t="shared" si="0"/>
        <v>0</v>
      </c>
      <c r="DY54" s="1">
        <f t="shared" si="1"/>
        <v>0</v>
      </c>
    </row>
    <row r="55" spans="1:129" ht="15.75" customHeight="1" x14ac:dyDescent="0.2">
      <c r="A55" s="2">
        <v>44553</v>
      </c>
      <c r="B55" s="15" t="s">
        <v>166</v>
      </c>
      <c r="C55" s="1" t="s">
        <v>11</v>
      </c>
      <c r="D55" s="1" t="s">
        <v>454</v>
      </c>
      <c r="E55" s="1">
        <v>1</v>
      </c>
      <c r="F55" s="1" t="s">
        <v>10</v>
      </c>
      <c r="G55" s="3">
        <v>4</v>
      </c>
      <c r="H55" s="3">
        <v>2</v>
      </c>
      <c r="I55" s="31">
        <v>0.17499999999999999</v>
      </c>
      <c r="K55" s="1">
        <v>2</v>
      </c>
      <c r="O55" s="1">
        <v>1</v>
      </c>
      <c r="Y55" s="1">
        <v>2</v>
      </c>
      <c r="Z55" s="1">
        <v>2</v>
      </c>
      <c r="AB55" s="1">
        <v>2</v>
      </c>
      <c r="AF55" s="1">
        <v>2</v>
      </c>
      <c r="CE55" s="1">
        <v>1</v>
      </c>
      <c r="DX55" s="1">
        <f t="shared" si="0"/>
        <v>12</v>
      </c>
      <c r="DY55" s="1">
        <f t="shared" si="1"/>
        <v>11</v>
      </c>
    </row>
    <row r="56" spans="1:129" ht="37.5" customHeight="1" x14ac:dyDescent="0.2">
      <c r="A56" s="2">
        <v>44564</v>
      </c>
      <c r="B56" s="15" t="s">
        <v>175</v>
      </c>
      <c r="C56" s="1" t="s">
        <v>0</v>
      </c>
      <c r="D56" s="1" t="s">
        <v>454</v>
      </c>
      <c r="E56" s="1">
        <v>10</v>
      </c>
      <c r="F56" s="1" t="s">
        <v>9</v>
      </c>
      <c r="G56" s="3">
        <v>2</v>
      </c>
      <c r="H56" s="3">
        <v>2</v>
      </c>
      <c r="I56" s="3">
        <f>2.26-0.31</f>
        <v>1.9499999999999997</v>
      </c>
      <c r="J56" s="1">
        <v>10</v>
      </c>
      <c r="K56" s="1">
        <v>9</v>
      </c>
      <c r="O56" s="1">
        <v>33</v>
      </c>
      <c r="Q56" s="1">
        <v>3</v>
      </c>
      <c r="T56" s="1">
        <v>1</v>
      </c>
      <c r="V56" s="1">
        <v>25</v>
      </c>
      <c r="X56" s="1">
        <v>1</v>
      </c>
      <c r="Z56" s="1">
        <v>4</v>
      </c>
      <c r="AA56" s="1">
        <v>1</v>
      </c>
      <c r="AB56" s="1">
        <v>33</v>
      </c>
      <c r="AC56" s="1">
        <v>6</v>
      </c>
      <c r="AD56" s="1">
        <v>4</v>
      </c>
      <c r="AF56" s="1">
        <v>13</v>
      </c>
      <c r="AH56" s="1">
        <v>2</v>
      </c>
      <c r="AK56" s="1">
        <v>1</v>
      </c>
      <c r="AM56" s="1">
        <v>4</v>
      </c>
      <c r="BA56" s="1">
        <v>3</v>
      </c>
      <c r="BI56" s="1">
        <v>1</v>
      </c>
      <c r="BK56" s="1">
        <v>1</v>
      </c>
      <c r="BN56" s="1">
        <v>1</v>
      </c>
      <c r="BO56" s="1">
        <v>1</v>
      </c>
      <c r="BS56" s="1">
        <v>1</v>
      </c>
      <c r="BT56" s="1">
        <v>1</v>
      </c>
      <c r="BW56" s="1">
        <v>1</v>
      </c>
      <c r="CJ56" s="1">
        <v>1</v>
      </c>
      <c r="DN56" s="1">
        <v>1</v>
      </c>
      <c r="DS56" s="1">
        <v>1</v>
      </c>
      <c r="DX56" s="1">
        <f t="shared" si="0"/>
        <v>163</v>
      </c>
      <c r="DY56" s="1">
        <f t="shared" si="1"/>
        <v>156</v>
      </c>
    </row>
    <row r="57" spans="1:129" ht="15.75" customHeight="1" x14ac:dyDescent="0.2">
      <c r="A57" s="2">
        <v>44564</v>
      </c>
      <c r="B57" s="15" t="s">
        <v>176</v>
      </c>
      <c r="C57" s="1" t="s">
        <v>0</v>
      </c>
      <c r="D57" s="1" t="s">
        <v>454</v>
      </c>
      <c r="E57" s="1">
        <v>10</v>
      </c>
      <c r="F57" s="1" t="s">
        <v>10</v>
      </c>
      <c r="G57" s="3">
        <v>2</v>
      </c>
      <c r="H57" s="3">
        <v>2</v>
      </c>
      <c r="I57" s="31">
        <v>0.31</v>
      </c>
      <c r="J57" s="1">
        <v>2</v>
      </c>
      <c r="O57" s="1">
        <v>3</v>
      </c>
      <c r="P57" s="1">
        <v>1</v>
      </c>
      <c r="Q57" s="1">
        <v>1</v>
      </c>
      <c r="S57" s="1">
        <v>4</v>
      </c>
      <c r="T57" s="1">
        <v>6</v>
      </c>
      <c r="V57" s="1">
        <f>15+21+26+10+20+15+7+15+8+10+10+15+14</f>
        <v>186</v>
      </c>
      <c r="Y57" s="1">
        <v>35</v>
      </c>
      <c r="Z57" s="1">
        <v>28</v>
      </c>
      <c r="AB57" s="1">
        <v>4</v>
      </c>
      <c r="AC57" s="1">
        <v>2</v>
      </c>
      <c r="AF57" s="1">
        <v>34</v>
      </c>
      <c r="AH57" s="1">
        <v>10</v>
      </c>
      <c r="AZ57" s="1">
        <v>1</v>
      </c>
      <c r="BM57" s="1">
        <v>1</v>
      </c>
      <c r="BN57" s="1">
        <v>6</v>
      </c>
      <c r="BX57" s="1">
        <v>3</v>
      </c>
      <c r="BZ57" s="1">
        <v>1</v>
      </c>
      <c r="CE57" s="1">
        <v>5</v>
      </c>
      <c r="DD57" s="1">
        <v>1</v>
      </c>
      <c r="DK57" s="1">
        <v>1</v>
      </c>
      <c r="DX57" s="1">
        <f t="shared" si="0"/>
        <v>335</v>
      </c>
      <c r="DY57" s="1">
        <f t="shared" si="1"/>
        <v>324</v>
      </c>
    </row>
    <row r="58" spans="1:129" ht="12.75" x14ac:dyDescent="0.2">
      <c r="A58" s="2">
        <v>44564</v>
      </c>
      <c r="B58" s="15" t="s">
        <v>177</v>
      </c>
      <c r="C58" s="1" t="s">
        <v>1</v>
      </c>
      <c r="D58" s="1" t="s">
        <v>454</v>
      </c>
      <c r="E58" s="1">
        <v>9</v>
      </c>
      <c r="F58" s="1" t="s">
        <v>9</v>
      </c>
      <c r="G58" s="3">
        <v>3</v>
      </c>
      <c r="H58" s="3">
        <v>2</v>
      </c>
      <c r="I58" s="31">
        <f>3.24-3.055</f>
        <v>0.18500000000000005</v>
      </c>
      <c r="J58" s="1">
        <v>5</v>
      </c>
      <c r="K58" s="1">
        <v>1</v>
      </c>
      <c r="O58" s="1">
        <v>1</v>
      </c>
      <c r="Q58" s="1">
        <v>2</v>
      </c>
      <c r="Z58" s="1">
        <v>3</v>
      </c>
      <c r="AB58" s="1">
        <v>5</v>
      </c>
      <c r="AF58" s="1">
        <v>1</v>
      </c>
      <c r="BR58" s="1">
        <v>1</v>
      </c>
      <c r="DC58" s="1">
        <v>2</v>
      </c>
      <c r="DF58" s="1">
        <v>1</v>
      </c>
      <c r="DS58" s="1">
        <v>1</v>
      </c>
      <c r="DX58" s="1">
        <f t="shared" si="0"/>
        <v>23</v>
      </c>
      <c r="DY58" s="1">
        <f t="shared" si="1"/>
        <v>18</v>
      </c>
    </row>
    <row r="59" spans="1:129" ht="15.75" customHeight="1" x14ac:dyDescent="0.2">
      <c r="A59" s="2">
        <v>44564</v>
      </c>
      <c r="B59" s="15" t="s">
        <v>177</v>
      </c>
      <c r="C59" s="1" t="s">
        <v>1</v>
      </c>
      <c r="D59" s="1" t="s">
        <v>454</v>
      </c>
      <c r="E59" s="1">
        <v>9</v>
      </c>
      <c r="F59" s="1" t="s">
        <v>10</v>
      </c>
      <c r="G59" s="3">
        <v>4</v>
      </c>
      <c r="H59" s="3">
        <v>2</v>
      </c>
      <c r="I59" s="31">
        <f>3.055-2.26</f>
        <v>0.79500000000000037</v>
      </c>
      <c r="J59" s="1">
        <v>10</v>
      </c>
      <c r="K59" s="1">
        <v>2</v>
      </c>
      <c r="N59" s="1">
        <v>1</v>
      </c>
      <c r="O59" s="1">
        <v>14</v>
      </c>
      <c r="Q59" s="1">
        <v>5</v>
      </c>
      <c r="V59" s="1">
        <v>2</v>
      </c>
      <c r="Y59" s="1">
        <v>3</v>
      </c>
      <c r="Z59" s="1">
        <v>27</v>
      </c>
      <c r="AB59" s="1">
        <v>8</v>
      </c>
      <c r="AF59" s="1">
        <v>1</v>
      </c>
      <c r="AH59" s="1">
        <v>3</v>
      </c>
      <c r="AM59" s="1">
        <v>1</v>
      </c>
      <c r="AZ59" s="1">
        <v>1</v>
      </c>
      <c r="BI59" s="1">
        <v>1</v>
      </c>
      <c r="BP59" s="1">
        <v>1</v>
      </c>
      <c r="BR59" s="1">
        <v>3</v>
      </c>
      <c r="BS59" s="1">
        <v>2</v>
      </c>
      <c r="BT59" s="1">
        <v>2</v>
      </c>
      <c r="BV59" s="1">
        <v>1</v>
      </c>
      <c r="BX59" s="1">
        <v>1</v>
      </c>
      <c r="BY59" s="1">
        <v>1</v>
      </c>
      <c r="BZ59" s="1">
        <v>2</v>
      </c>
      <c r="CE59" s="1">
        <v>3</v>
      </c>
      <c r="DD59" s="1">
        <v>1</v>
      </c>
      <c r="DK59" s="1">
        <v>1</v>
      </c>
      <c r="DS59" s="1">
        <v>1</v>
      </c>
      <c r="DV59" s="1">
        <v>4</v>
      </c>
      <c r="DX59" s="1">
        <f t="shared" si="0"/>
        <v>102</v>
      </c>
      <c r="DY59" s="1">
        <f t="shared" si="1"/>
        <v>79</v>
      </c>
    </row>
    <row r="60" spans="1:129" ht="15.75" customHeight="1" x14ac:dyDescent="0.2">
      <c r="A60" s="2">
        <v>44564</v>
      </c>
      <c r="B60" s="15" t="s">
        <v>174</v>
      </c>
      <c r="C60" s="1" t="s">
        <v>2</v>
      </c>
      <c r="D60" s="1" t="s">
        <v>454</v>
      </c>
      <c r="E60" s="1">
        <v>8</v>
      </c>
      <c r="F60" s="1" t="s">
        <v>9</v>
      </c>
      <c r="G60" s="3">
        <v>5</v>
      </c>
      <c r="H60" s="3">
        <v>2</v>
      </c>
      <c r="I60" s="31">
        <f>4.38-3.24</f>
        <v>1.1399999999999997</v>
      </c>
      <c r="J60" s="1">
        <v>6</v>
      </c>
      <c r="K60" s="1">
        <v>9</v>
      </c>
      <c r="L60" s="1">
        <v>1</v>
      </c>
      <c r="N60" s="1">
        <v>1</v>
      </c>
      <c r="O60" s="1">
        <v>5</v>
      </c>
      <c r="P60" s="1">
        <v>2</v>
      </c>
      <c r="Q60" s="1">
        <v>16</v>
      </c>
      <c r="T60" s="1">
        <v>1</v>
      </c>
      <c r="Z60" s="1">
        <v>3</v>
      </c>
      <c r="AB60" s="1">
        <v>3</v>
      </c>
      <c r="AF60" s="1">
        <v>2</v>
      </c>
      <c r="AH60" s="1">
        <v>1</v>
      </c>
      <c r="AS60" s="1">
        <v>1</v>
      </c>
      <c r="AY60" s="1">
        <v>1</v>
      </c>
      <c r="BN60" s="1">
        <v>1</v>
      </c>
      <c r="BX60" s="1">
        <v>1</v>
      </c>
      <c r="BZ60" s="1">
        <v>3</v>
      </c>
      <c r="CE60" s="1">
        <v>8</v>
      </c>
      <c r="DA60" s="1">
        <v>1</v>
      </c>
      <c r="DC60" s="1">
        <v>1</v>
      </c>
      <c r="DF60" s="1">
        <v>1</v>
      </c>
      <c r="DK60" s="1">
        <v>3</v>
      </c>
      <c r="DM60" s="1">
        <v>5</v>
      </c>
      <c r="DS60" s="1">
        <v>10</v>
      </c>
      <c r="DT60" s="1">
        <v>3</v>
      </c>
      <c r="DU60" s="1">
        <v>6</v>
      </c>
      <c r="DX60" s="1">
        <f t="shared" si="0"/>
        <v>95</v>
      </c>
      <c r="DY60" s="1">
        <f t="shared" si="1"/>
        <v>53</v>
      </c>
    </row>
    <row r="61" spans="1:129" ht="15.75" customHeight="1" x14ac:dyDescent="0.2">
      <c r="A61" s="2">
        <v>44564</v>
      </c>
      <c r="B61" s="15" t="s">
        <v>178</v>
      </c>
      <c r="C61" s="1" t="s">
        <v>2</v>
      </c>
      <c r="D61" s="1" t="s">
        <v>454</v>
      </c>
      <c r="E61" s="1">
        <v>8</v>
      </c>
      <c r="F61" s="1" t="s">
        <v>10</v>
      </c>
      <c r="G61" s="3">
        <v>3</v>
      </c>
      <c r="H61" s="3">
        <v>2</v>
      </c>
      <c r="I61" s="31">
        <f>4.595-4.38</f>
        <v>0.21499999999999986</v>
      </c>
      <c r="J61" s="1">
        <v>5</v>
      </c>
      <c r="K61" s="1">
        <v>2</v>
      </c>
      <c r="P61" s="1">
        <v>1</v>
      </c>
      <c r="Q61" s="1">
        <v>7</v>
      </c>
      <c r="Z61" s="1">
        <v>2</v>
      </c>
      <c r="AB61" s="1">
        <v>1</v>
      </c>
      <c r="AF61" s="1">
        <v>1</v>
      </c>
      <c r="AY61" s="1">
        <v>1</v>
      </c>
      <c r="BK61" s="1">
        <v>1</v>
      </c>
      <c r="BR61" s="1">
        <v>3</v>
      </c>
      <c r="BS61" s="1">
        <v>2</v>
      </c>
      <c r="BZ61" s="1">
        <v>1</v>
      </c>
      <c r="CE61" s="1">
        <v>1</v>
      </c>
      <c r="DA61" s="1">
        <v>1</v>
      </c>
      <c r="DC61" s="1">
        <v>9</v>
      </c>
      <c r="DR61" s="1">
        <v>1</v>
      </c>
      <c r="DS61" s="1">
        <v>1</v>
      </c>
      <c r="DX61" s="1">
        <f t="shared" si="0"/>
        <v>40</v>
      </c>
      <c r="DY61" s="1">
        <f t="shared" si="1"/>
        <v>21</v>
      </c>
    </row>
    <row r="62" spans="1:129" ht="12.75" x14ac:dyDescent="0.2">
      <c r="A62" s="2">
        <v>44564</v>
      </c>
      <c r="B62" s="15" t="s">
        <v>155</v>
      </c>
      <c r="C62" s="1" t="s">
        <v>3</v>
      </c>
      <c r="D62" s="1" t="s">
        <v>454</v>
      </c>
      <c r="E62" s="1">
        <v>7</v>
      </c>
      <c r="F62" s="1" t="s">
        <v>9</v>
      </c>
      <c r="G62" s="3">
        <v>3</v>
      </c>
      <c r="H62" s="3">
        <v>1</v>
      </c>
      <c r="I62" s="31">
        <f>5.22-4.97</f>
        <v>0.25</v>
      </c>
      <c r="J62" s="1">
        <v>5</v>
      </c>
      <c r="K62" s="1">
        <v>2</v>
      </c>
      <c r="Q62" s="1">
        <v>3</v>
      </c>
      <c r="Y62" s="1">
        <v>1</v>
      </c>
      <c r="Z62" s="1">
        <v>5</v>
      </c>
      <c r="AC62" s="1">
        <v>1</v>
      </c>
      <c r="AF62" s="1">
        <v>1</v>
      </c>
      <c r="AY62" s="1">
        <v>1</v>
      </c>
      <c r="BQ62" s="1">
        <v>2</v>
      </c>
      <c r="BS62" s="1">
        <v>1</v>
      </c>
      <c r="BV62" s="1">
        <v>1</v>
      </c>
      <c r="BX62" s="1">
        <v>7</v>
      </c>
      <c r="CB62" s="1">
        <v>1</v>
      </c>
      <c r="CE62" s="1">
        <v>2</v>
      </c>
      <c r="CJ62" s="1">
        <v>1</v>
      </c>
      <c r="DC62" s="1">
        <v>1</v>
      </c>
      <c r="DS62" s="1">
        <v>4</v>
      </c>
      <c r="DV62" s="1">
        <v>2</v>
      </c>
      <c r="DX62" s="1">
        <f t="shared" si="0"/>
        <v>41</v>
      </c>
      <c r="DY62" s="1">
        <f t="shared" si="1"/>
        <v>19</v>
      </c>
    </row>
    <row r="63" spans="1:129" ht="15.75" customHeight="1" x14ac:dyDescent="0.2">
      <c r="A63" s="2">
        <v>44564</v>
      </c>
      <c r="B63" s="15" t="s">
        <v>179</v>
      </c>
      <c r="C63" s="1" t="s">
        <v>3</v>
      </c>
      <c r="D63" s="1" t="s">
        <v>454</v>
      </c>
      <c r="E63" s="1">
        <v>7</v>
      </c>
      <c r="F63" s="1" t="s">
        <v>10</v>
      </c>
      <c r="G63" s="3">
        <v>5</v>
      </c>
      <c r="H63" s="3">
        <v>2</v>
      </c>
      <c r="I63" s="31">
        <f>4.97-4.595</f>
        <v>0.375</v>
      </c>
      <c r="J63" s="1">
        <v>2</v>
      </c>
      <c r="K63" s="1">
        <v>4</v>
      </c>
      <c r="P63" s="1">
        <v>2</v>
      </c>
      <c r="Q63" s="1">
        <v>1</v>
      </c>
      <c r="X63" s="1">
        <v>1</v>
      </c>
      <c r="Y63" s="1">
        <v>10</v>
      </c>
      <c r="Z63" s="1">
        <v>17</v>
      </c>
      <c r="AC63" s="1">
        <v>1</v>
      </c>
      <c r="AF63" s="1">
        <v>18</v>
      </c>
      <c r="AH63" s="1">
        <v>1</v>
      </c>
      <c r="AM63" s="1">
        <v>1</v>
      </c>
      <c r="AZ63" s="1">
        <v>1</v>
      </c>
      <c r="BA63" s="1">
        <v>1</v>
      </c>
      <c r="BN63" s="1">
        <v>1</v>
      </c>
      <c r="BR63" s="1">
        <v>3</v>
      </c>
      <c r="BS63" s="1">
        <v>2</v>
      </c>
      <c r="BV63" s="1">
        <v>3</v>
      </c>
      <c r="BX63" s="1">
        <v>5</v>
      </c>
      <c r="BY63" s="1">
        <v>2</v>
      </c>
      <c r="BZ63" s="1">
        <v>2</v>
      </c>
      <c r="CB63" s="1">
        <v>2</v>
      </c>
      <c r="CE63" s="1">
        <v>8</v>
      </c>
      <c r="DC63" s="1">
        <v>2</v>
      </c>
      <c r="DD63" s="1">
        <v>1</v>
      </c>
      <c r="DJ63" s="1">
        <v>1</v>
      </c>
      <c r="DK63" s="1">
        <v>4</v>
      </c>
      <c r="DS63" s="1">
        <v>2</v>
      </c>
      <c r="DX63" s="1">
        <f t="shared" si="0"/>
        <v>98</v>
      </c>
      <c r="DY63" s="1">
        <f t="shared" si="1"/>
        <v>61</v>
      </c>
    </row>
    <row r="64" spans="1:129" ht="15.75" customHeight="1" x14ac:dyDescent="0.2">
      <c r="A64" s="2">
        <v>44564</v>
      </c>
      <c r="B64" s="15" t="s">
        <v>180</v>
      </c>
      <c r="C64" s="1" t="s">
        <v>4</v>
      </c>
      <c r="D64" s="1" t="s">
        <v>454</v>
      </c>
      <c r="E64" s="1">
        <v>6</v>
      </c>
      <c r="F64" s="1" t="s">
        <v>9</v>
      </c>
      <c r="G64" s="3">
        <v>5</v>
      </c>
      <c r="H64" s="3">
        <v>2</v>
      </c>
      <c r="I64" s="31">
        <v>0.315</v>
      </c>
      <c r="J64" s="1">
        <v>3</v>
      </c>
      <c r="K64" s="1">
        <v>1</v>
      </c>
      <c r="P64" s="1">
        <v>4</v>
      </c>
      <c r="Y64" s="1">
        <v>2</v>
      </c>
      <c r="AB64" s="1">
        <v>1</v>
      </c>
      <c r="AF64" s="1">
        <v>1</v>
      </c>
      <c r="AY64" s="1">
        <v>1</v>
      </c>
      <c r="BN64" s="1">
        <v>1</v>
      </c>
      <c r="CE64" s="1">
        <v>1</v>
      </c>
      <c r="CN64" s="1">
        <v>1</v>
      </c>
      <c r="DF64" s="1">
        <v>4</v>
      </c>
      <c r="DW64" s="1">
        <v>1</v>
      </c>
      <c r="DX64" s="1">
        <f t="shared" si="0"/>
        <v>21</v>
      </c>
      <c r="DY64" s="1">
        <f t="shared" si="1"/>
        <v>14</v>
      </c>
    </row>
    <row r="65" spans="1:129" ht="15.75" customHeight="1" x14ac:dyDescent="0.2">
      <c r="A65" s="2">
        <v>44564</v>
      </c>
      <c r="B65" s="15" t="s">
        <v>159</v>
      </c>
      <c r="C65" s="1" t="s">
        <v>5</v>
      </c>
      <c r="D65" s="1" t="s">
        <v>454</v>
      </c>
      <c r="E65" s="1">
        <v>5</v>
      </c>
      <c r="F65" s="1" t="s">
        <v>9</v>
      </c>
      <c r="G65" s="3">
        <v>4</v>
      </c>
      <c r="H65" s="3">
        <v>2</v>
      </c>
      <c r="I65" s="31">
        <v>0.16500000000000001</v>
      </c>
      <c r="J65" s="1">
        <v>8</v>
      </c>
      <c r="L65" s="1">
        <v>1</v>
      </c>
      <c r="AD65" s="1">
        <v>1</v>
      </c>
      <c r="AF65" s="1">
        <v>1</v>
      </c>
      <c r="CB65" s="1">
        <v>3</v>
      </c>
      <c r="DF65" s="1">
        <v>2</v>
      </c>
      <c r="DW65" s="1">
        <v>2</v>
      </c>
      <c r="DX65" s="1">
        <f t="shared" si="0"/>
        <v>18</v>
      </c>
      <c r="DY65" s="1">
        <f t="shared" si="1"/>
        <v>11</v>
      </c>
    </row>
    <row r="66" spans="1:129" ht="15.75" customHeight="1" x14ac:dyDescent="0.2">
      <c r="A66" s="2">
        <v>44564</v>
      </c>
      <c r="B66" s="15" t="s">
        <v>159</v>
      </c>
      <c r="C66" s="1" t="s">
        <v>5</v>
      </c>
      <c r="D66" s="1" t="s">
        <v>454</v>
      </c>
      <c r="E66" s="1">
        <v>5</v>
      </c>
      <c r="F66" s="1" t="s">
        <v>10</v>
      </c>
      <c r="G66" s="3">
        <v>5</v>
      </c>
      <c r="H66" s="3">
        <v>2</v>
      </c>
      <c r="I66" s="3">
        <v>0.19</v>
      </c>
      <c r="J66" s="1">
        <v>1</v>
      </c>
      <c r="L66" s="1">
        <v>6</v>
      </c>
      <c r="O66" s="1">
        <v>1</v>
      </c>
      <c r="Y66" s="1">
        <v>1</v>
      </c>
      <c r="AB66" s="1">
        <v>2</v>
      </c>
      <c r="AF66" s="1">
        <v>4</v>
      </c>
      <c r="AM66" s="1">
        <v>1</v>
      </c>
      <c r="CN66" s="1">
        <v>1</v>
      </c>
      <c r="DX66" s="1">
        <f t="shared" si="0"/>
        <v>17</v>
      </c>
      <c r="DY66" s="1">
        <f t="shared" si="1"/>
        <v>16</v>
      </c>
    </row>
    <row r="67" spans="1:129" ht="15.75" customHeight="1" x14ac:dyDescent="0.2">
      <c r="A67" s="2">
        <v>44564</v>
      </c>
      <c r="B67" s="15" t="s">
        <v>181</v>
      </c>
      <c r="C67" s="1" t="s">
        <v>156</v>
      </c>
      <c r="D67" s="1" t="s">
        <v>454</v>
      </c>
      <c r="E67" s="1">
        <v>4</v>
      </c>
      <c r="F67" s="1" t="s">
        <v>10</v>
      </c>
      <c r="G67" s="3">
        <v>3</v>
      </c>
      <c r="H67" s="3">
        <v>2</v>
      </c>
      <c r="I67" s="31">
        <v>0.35499999999999998</v>
      </c>
      <c r="J67" s="1">
        <v>1</v>
      </c>
      <c r="K67" s="1">
        <v>5</v>
      </c>
      <c r="Y67" s="1">
        <v>3</v>
      </c>
      <c r="AB67" s="1">
        <v>8</v>
      </c>
      <c r="AF67" s="1">
        <v>5</v>
      </c>
      <c r="DV67" s="1">
        <v>2</v>
      </c>
      <c r="DX67" s="1">
        <f t="shared" ref="DX67:DX130" si="2">SUM(J67:DW67)</f>
        <v>24</v>
      </c>
      <c r="DY67" s="1">
        <f t="shared" ref="DY67:DY130" si="3">SUM(J67:BN67)</f>
        <v>22</v>
      </c>
    </row>
    <row r="68" spans="1:129" ht="15.75" customHeight="1" x14ac:dyDescent="0.2">
      <c r="A68" s="2">
        <v>44564</v>
      </c>
      <c r="B68" s="15" t="s">
        <v>181</v>
      </c>
      <c r="C68" s="1" t="s">
        <v>156</v>
      </c>
      <c r="D68" s="1" t="s">
        <v>454</v>
      </c>
      <c r="E68" s="1">
        <v>4</v>
      </c>
      <c r="F68" s="1" t="s">
        <v>10</v>
      </c>
      <c r="G68" s="3">
        <v>3</v>
      </c>
      <c r="H68" s="3">
        <v>2</v>
      </c>
      <c r="I68" s="31">
        <v>0</v>
      </c>
      <c r="DX68" s="1">
        <f t="shared" si="2"/>
        <v>0</v>
      </c>
      <c r="DY68" s="1">
        <f t="shared" si="3"/>
        <v>0</v>
      </c>
    </row>
    <row r="69" spans="1:129" ht="15.75" customHeight="1" x14ac:dyDescent="0.2">
      <c r="A69" s="2">
        <v>44564</v>
      </c>
      <c r="B69" s="15" t="s">
        <v>182</v>
      </c>
      <c r="C69" s="1" t="s">
        <v>6</v>
      </c>
      <c r="D69" s="1" t="s">
        <v>454</v>
      </c>
      <c r="E69" s="1">
        <v>3</v>
      </c>
      <c r="F69" s="1" t="s">
        <v>9</v>
      </c>
      <c r="G69" s="3">
        <v>3</v>
      </c>
      <c r="H69" s="3">
        <v>2</v>
      </c>
      <c r="I69" s="31">
        <v>0.53</v>
      </c>
      <c r="O69" s="1">
        <v>1</v>
      </c>
      <c r="P69" s="1">
        <v>1</v>
      </c>
      <c r="AB69" s="1">
        <v>4</v>
      </c>
      <c r="AF69" s="1">
        <v>3</v>
      </c>
      <c r="DC69" s="1">
        <v>1</v>
      </c>
      <c r="DK69" s="1">
        <v>1</v>
      </c>
      <c r="DX69" s="1">
        <f t="shared" si="2"/>
        <v>11</v>
      </c>
      <c r="DY69" s="1">
        <f t="shared" si="3"/>
        <v>9</v>
      </c>
    </row>
    <row r="70" spans="1:129" ht="15.75" customHeight="1" x14ac:dyDescent="0.2">
      <c r="A70" s="2">
        <v>44564</v>
      </c>
      <c r="B70" s="15" t="s">
        <v>182</v>
      </c>
      <c r="C70" s="1" t="s">
        <v>6</v>
      </c>
      <c r="D70" s="1" t="s">
        <v>454</v>
      </c>
      <c r="E70" s="1">
        <v>3</v>
      </c>
      <c r="F70" s="1" t="s">
        <v>10</v>
      </c>
      <c r="G70" s="3">
        <v>4</v>
      </c>
      <c r="H70" s="3">
        <v>2</v>
      </c>
      <c r="I70" s="31">
        <v>0.18</v>
      </c>
      <c r="P70" s="1">
        <v>1</v>
      </c>
      <c r="CJ70" s="1">
        <v>1</v>
      </c>
      <c r="DA70" s="1">
        <v>3</v>
      </c>
      <c r="DD70" s="1">
        <v>5</v>
      </c>
      <c r="DX70" s="1">
        <f t="shared" si="2"/>
        <v>10</v>
      </c>
      <c r="DY70" s="1">
        <f t="shared" si="3"/>
        <v>1</v>
      </c>
    </row>
    <row r="71" spans="1:129" ht="15.75" customHeight="1" x14ac:dyDescent="0.2">
      <c r="A71" s="2">
        <v>44564</v>
      </c>
      <c r="B71" s="15" t="s">
        <v>183</v>
      </c>
      <c r="C71" s="1" t="s">
        <v>7</v>
      </c>
      <c r="D71" s="1" t="s">
        <v>454</v>
      </c>
      <c r="E71" s="1">
        <v>2</v>
      </c>
      <c r="F71" s="1" t="s">
        <v>9</v>
      </c>
      <c r="G71" s="3">
        <v>3</v>
      </c>
      <c r="H71" s="3">
        <v>2</v>
      </c>
      <c r="I71" s="31">
        <v>0</v>
      </c>
      <c r="DX71" s="1">
        <f t="shared" si="2"/>
        <v>0</v>
      </c>
      <c r="DY71" s="1">
        <f t="shared" si="3"/>
        <v>0</v>
      </c>
    </row>
    <row r="72" spans="1:129" ht="15.75" customHeight="1" x14ac:dyDescent="0.2">
      <c r="A72" s="2">
        <v>44564</v>
      </c>
      <c r="B72" s="15" t="s">
        <v>183</v>
      </c>
      <c r="C72" s="1" t="s">
        <v>7</v>
      </c>
      <c r="D72" s="1" t="s">
        <v>454</v>
      </c>
      <c r="E72" s="1">
        <v>2</v>
      </c>
      <c r="F72" s="1" t="s">
        <v>10</v>
      </c>
      <c r="G72" s="3">
        <v>5</v>
      </c>
      <c r="H72" s="3">
        <v>2</v>
      </c>
      <c r="I72" s="31">
        <v>0.05</v>
      </c>
      <c r="O72" s="1">
        <v>1</v>
      </c>
      <c r="DX72" s="1">
        <f t="shared" si="2"/>
        <v>1</v>
      </c>
      <c r="DY72" s="1">
        <f t="shared" si="3"/>
        <v>1</v>
      </c>
    </row>
    <row r="73" spans="1:129" ht="15.75" customHeight="1" x14ac:dyDescent="0.2">
      <c r="A73" s="2">
        <v>44564</v>
      </c>
      <c r="B73" s="15" t="s">
        <v>184</v>
      </c>
      <c r="C73" s="1" t="s">
        <v>11</v>
      </c>
      <c r="D73" s="1" t="s">
        <v>454</v>
      </c>
      <c r="E73" s="1">
        <v>1</v>
      </c>
      <c r="F73" s="1" t="s">
        <v>9</v>
      </c>
      <c r="G73" s="3">
        <v>5</v>
      </c>
      <c r="H73" s="3">
        <v>2</v>
      </c>
      <c r="I73" s="31">
        <v>0.21</v>
      </c>
      <c r="Y73" s="1">
        <v>10</v>
      </c>
      <c r="AB73" s="1">
        <v>2</v>
      </c>
      <c r="BN73" s="1">
        <v>2</v>
      </c>
      <c r="DX73" s="1">
        <f t="shared" si="2"/>
        <v>14</v>
      </c>
      <c r="DY73" s="1">
        <f t="shared" si="3"/>
        <v>14</v>
      </c>
    </row>
    <row r="74" spans="1:129" ht="15.75" customHeight="1" x14ac:dyDescent="0.2">
      <c r="A74" s="2">
        <v>44564</v>
      </c>
      <c r="B74" s="15" t="s">
        <v>185</v>
      </c>
      <c r="C74" s="1" t="s">
        <v>11</v>
      </c>
      <c r="D74" s="1" t="s">
        <v>454</v>
      </c>
      <c r="E74" s="1">
        <v>1</v>
      </c>
      <c r="F74" s="1" t="s">
        <v>10</v>
      </c>
      <c r="G74" s="3">
        <v>4</v>
      </c>
      <c r="H74" s="3">
        <v>2</v>
      </c>
      <c r="I74" s="31">
        <v>0.18</v>
      </c>
      <c r="Y74" s="1">
        <v>1</v>
      </c>
      <c r="AB74" s="1">
        <v>1</v>
      </c>
      <c r="AH74" s="1">
        <v>1</v>
      </c>
      <c r="BI74" s="1">
        <v>1</v>
      </c>
      <c r="CE74" s="1">
        <v>1</v>
      </c>
      <c r="DX74" s="1">
        <f t="shared" si="2"/>
        <v>5</v>
      </c>
      <c r="DY74" s="1">
        <f t="shared" si="3"/>
        <v>4</v>
      </c>
    </row>
    <row r="75" spans="1:129" ht="15.75" customHeight="1" x14ac:dyDescent="0.2">
      <c r="A75" s="17">
        <v>44580</v>
      </c>
      <c r="B75" s="15" t="s">
        <v>186</v>
      </c>
      <c r="C75" s="1" t="s">
        <v>0</v>
      </c>
      <c r="D75" s="1" t="s">
        <v>454</v>
      </c>
      <c r="E75" s="1">
        <v>10</v>
      </c>
      <c r="F75" s="1" t="s">
        <v>187</v>
      </c>
      <c r="G75" s="3">
        <v>3</v>
      </c>
      <c r="H75" s="3">
        <v>2</v>
      </c>
      <c r="I75" s="31">
        <v>0.47499999999999998</v>
      </c>
      <c r="J75" s="1">
        <v>3</v>
      </c>
      <c r="L75" s="1">
        <v>1</v>
      </c>
      <c r="S75" s="1">
        <f>24+23</f>
        <v>47</v>
      </c>
      <c r="T75" s="1">
        <f>20+46</f>
        <v>66</v>
      </c>
      <c r="Y75" s="1">
        <v>2</v>
      </c>
      <c r="AB75" s="1">
        <v>5</v>
      </c>
      <c r="AF75" s="1">
        <v>3</v>
      </c>
      <c r="BS75" s="1">
        <v>1</v>
      </c>
      <c r="CJ75" s="1">
        <v>1</v>
      </c>
      <c r="DX75" s="1">
        <f t="shared" si="2"/>
        <v>129</v>
      </c>
      <c r="DY75" s="1">
        <f t="shared" si="3"/>
        <v>127</v>
      </c>
    </row>
    <row r="76" spans="1:129" ht="15.75" customHeight="1" x14ac:dyDescent="0.2">
      <c r="A76" s="17">
        <v>44580</v>
      </c>
      <c r="B76" s="15" t="s">
        <v>186</v>
      </c>
      <c r="C76" s="1" t="s">
        <v>0</v>
      </c>
      <c r="D76" s="1" t="s">
        <v>454</v>
      </c>
      <c r="E76" s="1">
        <v>10</v>
      </c>
      <c r="F76" s="1" t="s">
        <v>10</v>
      </c>
      <c r="G76" s="3">
        <v>3</v>
      </c>
      <c r="H76" s="3">
        <v>2</v>
      </c>
      <c r="I76" s="31">
        <v>0.28000000000000003</v>
      </c>
      <c r="J76" s="1">
        <v>7</v>
      </c>
      <c r="K76" s="1">
        <v>5</v>
      </c>
      <c r="O76" s="1">
        <v>1</v>
      </c>
      <c r="S76" s="1">
        <v>70</v>
      </c>
      <c r="T76" s="1">
        <v>22</v>
      </c>
      <c r="Y76" s="1">
        <f>13+51</f>
        <v>64</v>
      </c>
      <c r="AF76" s="1">
        <v>9</v>
      </c>
      <c r="AH76" s="1">
        <v>14</v>
      </c>
      <c r="BR76" s="1">
        <v>1</v>
      </c>
      <c r="CE76" s="1">
        <v>1</v>
      </c>
      <c r="DK76" s="1">
        <v>1</v>
      </c>
      <c r="DU76" s="1">
        <v>1</v>
      </c>
      <c r="DX76" s="1">
        <f t="shared" si="2"/>
        <v>196</v>
      </c>
      <c r="DY76" s="1">
        <f t="shared" si="3"/>
        <v>192</v>
      </c>
    </row>
    <row r="77" spans="1:129" ht="15.75" customHeight="1" x14ac:dyDescent="0.2">
      <c r="A77" s="17">
        <v>44580</v>
      </c>
      <c r="B77" s="15" t="s">
        <v>182</v>
      </c>
      <c r="C77" s="1" t="s">
        <v>1</v>
      </c>
      <c r="D77" s="1" t="s">
        <v>454</v>
      </c>
      <c r="E77" s="1">
        <v>9</v>
      </c>
      <c r="F77" s="1" t="s">
        <v>9</v>
      </c>
      <c r="G77" s="3">
        <v>5</v>
      </c>
      <c r="H77" s="3">
        <v>2</v>
      </c>
      <c r="I77" s="31">
        <v>0.09</v>
      </c>
      <c r="Y77" s="1">
        <v>10</v>
      </c>
      <c r="AB77" s="1">
        <v>1</v>
      </c>
      <c r="AF77" s="1">
        <v>2</v>
      </c>
      <c r="BS77" s="1">
        <v>1</v>
      </c>
      <c r="BZ77" s="1">
        <v>1</v>
      </c>
      <c r="DC77" s="1">
        <v>1</v>
      </c>
      <c r="DX77" s="1">
        <f t="shared" si="2"/>
        <v>16</v>
      </c>
      <c r="DY77" s="1">
        <f t="shared" si="3"/>
        <v>13</v>
      </c>
    </row>
    <row r="78" spans="1:129" ht="15.75" customHeight="1" x14ac:dyDescent="0.2">
      <c r="A78" s="17">
        <v>44580</v>
      </c>
      <c r="B78" s="15" t="s">
        <v>182</v>
      </c>
      <c r="C78" s="1" t="s">
        <v>1</v>
      </c>
      <c r="D78" s="1" t="s">
        <v>454</v>
      </c>
      <c r="E78" s="1">
        <v>9</v>
      </c>
      <c r="F78" s="1" t="s">
        <v>10</v>
      </c>
      <c r="G78" s="3">
        <v>5</v>
      </c>
      <c r="H78" s="3">
        <v>2</v>
      </c>
      <c r="I78" s="31">
        <v>0.24</v>
      </c>
      <c r="J78" s="1">
        <v>4</v>
      </c>
      <c r="K78" s="1">
        <v>4</v>
      </c>
      <c r="P78" s="1">
        <v>3</v>
      </c>
      <c r="Y78" s="1">
        <v>3</v>
      </c>
      <c r="AF78" s="1">
        <v>1</v>
      </c>
      <c r="BJ78" s="1">
        <v>1</v>
      </c>
      <c r="BV78" s="1">
        <v>1</v>
      </c>
      <c r="BX78" s="1">
        <v>8</v>
      </c>
      <c r="BZ78" s="1">
        <v>1</v>
      </c>
      <c r="CC78" s="1">
        <v>1</v>
      </c>
      <c r="CJ78" s="1">
        <v>1</v>
      </c>
      <c r="DF78" s="1">
        <v>4</v>
      </c>
      <c r="DW78" s="1">
        <v>2</v>
      </c>
      <c r="DX78" s="1">
        <f t="shared" si="2"/>
        <v>34</v>
      </c>
      <c r="DY78" s="1">
        <f t="shared" si="3"/>
        <v>16</v>
      </c>
    </row>
    <row r="79" spans="1:129" ht="15.75" customHeight="1" x14ac:dyDescent="0.2">
      <c r="A79" s="17">
        <v>44580</v>
      </c>
      <c r="B79" s="15" t="s">
        <v>188</v>
      </c>
      <c r="C79" s="1" t="s">
        <v>2</v>
      </c>
      <c r="D79" s="1" t="s">
        <v>454</v>
      </c>
      <c r="E79" s="1">
        <v>8</v>
      </c>
      <c r="F79" s="1" t="s">
        <v>9</v>
      </c>
      <c r="G79" s="3">
        <v>5</v>
      </c>
      <c r="H79" s="3">
        <v>2</v>
      </c>
      <c r="I79" s="31">
        <v>0.64500000000000002</v>
      </c>
      <c r="J79" s="1">
        <v>1</v>
      </c>
      <c r="K79" s="1">
        <v>6</v>
      </c>
      <c r="P79" s="1">
        <v>8</v>
      </c>
      <c r="Y79" s="1">
        <v>3</v>
      </c>
      <c r="AB79" s="1">
        <v>1</v>
      </c>
      <c r="BN79" s="1">
        <v>1</v>
      </c>
      <c r="BP79" s="1">
        <v>2</v>
      </c>
      <c r="BR79" s="1">
        <v>2</v>
      </c>
      <c r="BS79" s="1">
        <v>3</v>
      </c>
      <c r="BX79" s="1">
        <v>4</v>
      </c>
      <c r="DC79" s="1">
        <v>1</v>
      </c>
      <c r="DF79" s="1">
        <v>2</v>
      </c>
      <c r="DX79" s="1">
        <f t="shared" si="2"/>
        <v>34</v>
      </c>
      <c r="DY79" s="1">
        <f t="shared" si="3"/>
        <v>20</v>
      </c>
    </row>
    <row r="80" spans="1:129" ht="15.75" customHeight="1" x14ac:dyDescent="0.2">
      <c r="A80" s="17">
        <v>44580</v>
      </c>
      <c r="B80" s="15" t="s">
        <v>189</v>
      </c>
      <c r="C80" s="1" t="s">
        <v>2</v>
      </c>
      <c r="D80" s="1" t="s">
        <v>454</v>
      </c>
      <c r="E80" s="1">
        <v>8</v>
      </c>
      <c r="F80" s="1" t="s">
        <v>10</v>
      </c>
      <c r="G80" s="3">
        <v>5</v>
      </c>
      <c r="H80" s="3">
        <v>2</v>
      </c>
      <c r="I80" s="31">
        <v>1.0349999999999999</v>
      </c>
      <c r="J80" s="1">
        <v>6</v>
      </c>
      <c r="K80" s="1">
        <v>10</v>
      </c>
      <c r="O80" s="1">
        <v>2</v>
      </c>
      <c r="P80" s="1">
        <v>21</v>
      </c>
      <c r="Q80" s="1">
        <v>1</v>
      </c>
      <c r="S80" s="1">
        <v>3</v>
      </c>
      <c r="Y80" s="1">
        <v>2</v>
      </c>
      <c r="BP80" s="1">
        <v>2</v>
      </c>
      <c r="BR80" s="1">
        <v>3</v>
      </c>
      <c r="BX80" s="1">
        <v>1</v>
      </c>
      <c r="BY80" s="1">
        <v>1</v>
      </c>
      <c r="CL80" s="1">
        <v>2</v>
      </c>
      <c r="DA80" s="1">
        <v>1</v>
      </c>
      <c r="DC80" s="1">
        <v>7</v>
      </c>
      <c r="DF80" s="1">
        <v>2</v>
      </c>
      <c r="DK80" s="1">
        <v>1</v>
      </c>
      <c r="DR80" s="1">
        <v>1</v>
      </c>
      <c r="DU80" s="1">
        <v>1</v>
      </c>
      <c r="DX80" s="1">
        <f t="shared" si="2"/>
        <v>67</v>
      </c>
      <c r="DY80" s="1">
        <f t="shared" si="3"/>
        <v>45</v>
      </c>
    </row>
    <row r="81" spans="1:129" ht="15.75" customHeight="1" x14ac:dyDescent="0.2">
      <c r="A81" s="17">
        <v>44580</v>
      </c>
      <c r="B81" s="15" t="s">
        <v>190</v>
      </c>
      <c r="C81" s="1" t="s">
        <v>3</v>
      </c>
      <c r="D81" s="1" t="s">
        <v>454</v>
      </c>
      <c r="E81" s="1">
        <v>7</v>
      </c>
      <c r="F81" s="1" t="s">
        <v>9</v>
      </c>
      <c r="G81" s="3">
        <v>5</v>
      </c>
      <c r="H81" s="3">
        <v>2</v>
      </c>
      <c r="I81" s="31">
        <v>0.15</v>
      </c>
      <c r="J81" s="1">
        <v>6</v>
      </c>
      <c r="K81" s="1">
        <v>6</v>
      </c>
      <c r="P81" s="1">
        <v>2</v>
      </c>
      <c r="Y81" s="1">
        <v>7</v>
      </c>
      <c r="AF81" s="1">
        <v>1</v>
      </c>
      <c r="BX81" s="18">
        <v>34</v>
      </c>
      <c r="DX81" s="1">
        <f t="shared" si="2"/>
        <v>56</v>
      </c>
      <c r="DY81" s="1">
        <f t="shared" si="3"/>
        <v>22</v>
      </c>
    </row>
    <row r="82" spans="1:129" ht="15.75" customHeight="1" x14ac:dyDescent="0.2">
      <c r="A82" s="17">
        <v>44580</v>
      </c>
      <c r="B82" s="15" t="s">
        <v>190</v>
      </c>
      <c r="C82" s="1" t="s">
        <v>3</v>
      </c>
      <c r="D82" s="1" t="s">
        <v>454</v>
      </c>
      <c r="E82" s="1">
        <v>7</v>
      </c>
      <c r="F82" s="1" t="s">
        <v>10</v>
      </c>
      <c r="G82" s="3">
        <v>5</v>
      </c>
      <c r="H82" s="3">
        <v>2</v>
      </c>
      <c r="I82" s="31">
        <v>0.155</v>
      </c>
      <c r="J82" s="1">
        <v>4</v>
      </c>
      <c r="S82" s="1">
        <v>1</v>
      </c>
      <c r="T82" s="1">
        <v>1</v>
      </c>
      <c r="Y82" s="1">
        <v>16</v>
      </c>
      <c r="AB82" s="1">
        <v>12</v>
      </c>
      <c r="AF82" s="1">
        <v>6</v>
      </c>
      <c r="AH82" s="1">
        <v>2</v>
      </c>
      <c r="BX82" s="1">
        <v>2</v>
      </c>
      <c r="CE82" s="1">
        <v>2</v>
      </c>
      <c r="CK82" s="1">
        <v>1</v>
      </c>
      <c r="DU82" s="1">
        <v>2</v>
      </c>
      <c r="DX82" s="1">
        <f t="shared" si="2"/>
        <v>49</v>
      </c>
      <c r="DY82" s="1">
        <f t="shared" si="3"/>
        <v>42</v>
      </c>
    </row>
    <row r="83" spans="1:129" ht="15.75" customHeight="1" x14ac:dyDescent="0.2">
      <c r="A83" s="17">
        <v>44580</v>
      </c>
      <c r="B83" s="15" t="s">
        <v>191</v>
      </c>
      <c r="C83" s="1" t="s">
        <v>4</v>
      </c>
      <c r="D83" s="1" t="s">
        <v>454</v>
      </c>
      <c r="E83" s="1">
        <v>6</v>
      </c>
      <c r="F83" s="1" t="s">
        <v>9</v>
      </c>
      <c r="G83" s="3">
        <v>5</v>
      </c>
      <c r="H83" s="3">
        <v>2</v>
      </c>
      <c r="I83" s="31">
        <v>0.59</v>
      </c>
      <c r="J83" s="1">
        <v>12</v>
      </c>
      <c r="K83" s="1">
        <v>1</v>
      </c>
      <c r="P83" s="1">
        <v>6</v>
      </c>
      <c r="Q83" s="1">
        <v>1</v>
      </c>
      <c r="AB83" s="1">
        <v>2</v>
      </c>
      <c r="AF83" s="1">
        <v>2</v>
      </c>
      <c r="AH83" s="1">
        <v>2</v>
      </c>
      <c r="BR83" s="1">
        <v>1</v>
      </c>
      <c r="CK83" s="1">
        <v>3</v>
      </c>
      <c r="DA83" s="1">
        <v>1</v>
      </c>
      <c r="DD83" s="1">
        <v>7</v>
      </c>
      <c r="DF83" s="1">
        <v>10</v>
      </c>
      <c r="DX83" s="1">
        <f t="shared" si="2"/>
        <v>48</v>
      </c>
      <c r="DY83" s="1">
        <f t="shared" si="3"/>
        <v>26</v>
      </c>
    </row>
    <row r="84" spans="1:129" ht="15.75" customHeight="1" x14ac:dyDescent="0.2">
      <c r="A84" s="17">
        <v>44580</v>
      </c>
      <c r="B84" s="15" t="s">
        <v>186</v>
      </c>
      <c r="C84" s="1" t="s">
        <v>5</v>
      </c>
      <c r="D84" s="1" t="s">
        <v>454</v>
      </c>
      <c r="E84" s="1">
        <v>5</v>
      </c>
      <c r="F84" s="1" t="s">
        <v>9</v>
      </c>
      <c r="G84" s="3">
        <v>4</v>
      </c>
      <c r="H84" s="3">
        <v>2</v>
      </c>
      <c r="I84" s="31">
        <v>0.11</v>
      </c>
      <c r="J84" s="1">
        <v>5</v>
      </c>
      <c r="Y84" s="1">
        <v>1</v>
      </c>
      <c r="Z84" s="1">
        <v>1</v>
      </c>
      <c r="CB84" s="1">
        <v>1</v>
      </c>
      <c r="DC84" s="1">
        <v>2</v>
      </c>
      <c r="DX84" s="1">
        <f t="shared" si="2"/>
        <v>10</v>
      </c>
      <c r="DY84" s="1">
        <f t="shared" si="3"/>
        <v>7</v>
      </c>
    </row>
    <row r="85" spans="1:129" ht="15.75" customHeight="1" x14ac:dyDescent="0.2">
      <c r="A85" s="17">
        <v>44580</v>
      </c>
      <c r="B85" s="15" t="s">
        <v>186</v>
      </c>
      <c r="C85" s="1" t="s">
        <v>5</v>
      </c>
      <c r="D85" s="1" t="s">
        <v>454</v>
      </c>
      <c r="E85" s="1">
        <v>5</v>
      </c>
      <c r="F85" s="1" t="s">
        <v>10</v>
      </c>
      <c r="G85" s="3">
        <v>5</v>
      </c>
      <c r="H85" s="3">
        <v>2</v>
      </c>
      <c r="I85" s="31">
        <v>0.02</v>
      </c>
      <c r="AD85" s="19">
        <v>2</v>
      </c>
      <c r="AF85" s="1">
        <v>1</v>
      </c>
      <c r="CB85" s="1">
        <v>1</v>
      </c>
      <c r="DX85" s="1">
        <f t="shared" si="2"/>
        <v>4</v>
      </c>
      <c r="DY85" s="1">
        <f t="shared" si="3"/>
        <v>3</v>
      </c>
    </row>
    <row r="86" spans="1:129" ht="15.75" customHeight="1" x14ac:dyDescent="0.2">
      <c r="A86" s="17">
        <v>44580</v>
      </c>
      <c r="B86" s="15" t="s">
        <v>192</v>
      </c>
      <c r="C86" s="1" t="s">
        <v>156</v>
      </c>
      <c r="D86" s="1" t="s">
        <v>454</v>
      </c>
      <c r="E86" s="1">
        <v>4</v>
      </c>
      <c r="F86" s="1" t="s">
        <v>10</v>
      </c>
      <c r="G86" s="3">
        <v>3</v>
      </c>
      <c r="H86" s="3">
        <v>2</v>
      </c>
      <c r="I86" s="31">
        <v>2.5000000000000001E-2</v>
      </c>
      <c r="O86" s="1">
        <v>1</v>
      </c>
      <c r="Y86" s="1">
        <v>1</v>
      </c>
      <c r="AB86" s="1">
        <v>1</v>
      </c>
      <c r="AF86" s="1">
        <v>2</v>
      </c>
      <c r="CP86" s="1">
        <v>1</v>
      </c>
      <c r="DR86" s="1">
        <v>1</v>
      </c>
      <c r="DV86" s="1">
        <v>1</v>
      </c>
      <c r="DX86" s="1">
        <f t="shared" si="2"/>
        <v>8</v>
      </c>
      <c r="DY86" s="1">
        <f t="shared" si="3"/>
        <v>5</v>
      </c>
    </row>
    <row r="87" spans="1:129" ht="15.75" customHeight="1" x14ac:dyDescent="0.2">
      <c r="A87" s="17">
        <v>44580</v>
      </c>
      <c r="B87" s="15" t="s">
        <v>193</v>
      </c>
      <c r="C87" s="1" t="s">
        <v>6</v>
      </c>
      <c r="D87" s="1" t="s">
        <v>454</v>
      </c>
      <c r="E87" s="1">
        <v>3</v>
      </c>
      <c r="F87" s="1" t="s">
        <v>9</v>
      </c>
      <c r="G87" s="3">
        <v>3</v>
      </c>
      <c r="H87" s="3">
        <v>2</v>
      </c>
      <c r="I87" s="31">
        <v>0.05</v>
      </c>
      <c r="AB87" s="1">
        <v>1</v>
      </c>
      <c r="BN87" s="1">
        <v>1</v>
      </c>
      <c r="DX87" s="1">
        <f t="shared" si="2"/>
        <v>2</v>
      </c>
      <c r="DY87" s="1">
        <f t="shared" si="3"/>
        <v>2</v>
      </c>
    </row>
    <row r="88" spans="1:129" ht="15.75" customHeight="1" x14ac:dyDescent="0.2">
      <c r="A88" s="17">
        <v>44580</v>
      </c>
      <c r="B88" s="15" t="s">
        <v>193</v>
      </c>
      <c r="C88" s="1" t="s">
        <v>6</v>
      </c>
      <c r="D88" s="1" t="s">
        <v>454</v>
      </c>
      <c r="E88" s="1">
        <v>3</v>
      </c>
      <c r="F88" s="1" t="s">
        <v>10</v>
      </c>
      <c r="G88" s="3"/>
      <c r="H88" s="3"/>
      <c r="I88" s="31"/>
      <c r="DX88" s="1">
        <f t="shared" si="2"/>
        <v>0</v>
      </c>
      <c r="DY88" s="1">
        <f t="shared" si="3"/>
        <v>0</v>
      </c>
    </row>
    <row r="89" spans="1:129" ht="15.75" customHeight="1" x14ac:dyDescent="0.2">
      <c r="A89" s="17">
        <v>44580</v>
      </c>
      <c r="B89" s="15" t="s">
        <v>194</v>
      </c>
      <c r="C89" s="1" t="s">
        <v>7</v>
      </c>
      <c r="D89" s="1" t="s">
        <v>454</v>
      </c>
      <c r="E89" s="1">
        <v>2</v>
      </c>
      <c r="F89" s="1" t="s">
        <v>9</v>
      </c>
      <c r="G89" s="3">
        <v>3</v>
      </c>
      <c r="H89" s="3">
        <v>2</v>
      </c>
      <c r="I89" s="31">
        <v>0</v>
      </c>
      <c r="DX89" s="1">
        <f t="shared" si="2"/>
        <v>0</v>
      </c>
      <c r="DY89" s="1">
        <f t="shared" si="3"/>
        <v>0</v>
      </c>
    </row>
    <row r="90" spans="1:129" ht="15.75" customHeight="1" x14ac:dyDescent="0.2">
      <c r="A90" s="17">
        <v>44580</v>
      </c>
      <c r="B90" s="15" t="s">
        <v>194</v>
      </c>
      <c r="C90" s="1" t="s">
        <v>7</v>
      </c>
      <c r="D90" s="1" t="s">
        <v>454</v>
      </c>
      <c r="E90" s="1">
        <v>2</v>
      </c>
      <c r="F90" s="1" t="s">
        <v>10</v>
      </c>
      <c r="G90" s="3">
        <v>5</v>
      </c>
      <c r="H90" s="3">
        <v>2</v>
      </c>
      <c r="I90" s="31">
        <v>0</v>
      </c>
      <c r="DX90" s="1">
        <f t="shared" si="2"/>
        <v>0</v>
      </c>
      <c r="DY90" s="1">
        <f t="shared" si="3"/>
        <v>0</v>
      </c>
    </row>
    <row r="91" spans="1:129" ht="15.75" customHeight="1" x14ac:dyDescent="0.2">
      <c r="A91" s="17">
        <v>44580</v>
      </c>
      <c r="B91" s="15" t="s">
        <v>195</v>
      </c>
      <c r="C91" s="1" t="s">
        <v>11</v>
      </c>
      <c r="D91" s="1" t="s">
        <v>454</v>
      </c>
      <c r="E91" s="1">
        <v>1</v>
      </c>
      <c r="F91" s="1" t="s">
        <v>9</v>
      </c>
      <c r="G91" s="3">
        <v>5</v>
      </c>
      <c r="H91" s="3">
        <v>2</v>
      </c>
      <c r="I91" s="31">
        <v>4.0000000000000001E-3</v>
      </c>
      <c r="AB91" s="1">
        <v>1</v>
      </c>
      <c r="DX91" s="1">
        <f t="shared" si="2"/>
        <v>1</v>
      </c>
      <c r="DY91" s="1">
        <f t="shared" si="3"/>
        <v>1</v>
      </c>
    </row>
    <row r="92" spans="1:129" ht="15.75" customHeight="1" x14ac:dyDescent="0.2">
      <c r="A92" s="17">
        <v>44580</v>
      </c>
      <c r="B92" s="15" t="s">
        <v>196</v>
      </c>
      <c r="C92" s="1" t="s">
        <v>11</v>
      </c>
      <c r="D92" s="1" t="s">
        <v>454</v>
      </c>
      <c r="E92" s="1">
        <v>1</v>
      </c>
      <c r="F92" s="1" t="s">
        <v>10</v>
      </c>
      <c r="G92" s="3">
        <v>4</v>
      </c>
      <c r="H92" s="3">
        <v>2</v>
      </c>
      <c r="I92" s="31">
        <v>1.7749999999999999</v>
      </c>
      <c r="J92" s="1">
        <v>1</v>
      </c>
      <c r="L92" s="1">
        <v>4</v>
      </c>
      <c r="AB92" s="1">
        <v>5</v>
      </c>
      <c r="DX92" s="1">
        <f t="shared" si="2"/>
        <v>10</v>
      </c>
      <c r="DY92" s="1">
        <f t="shared" si="3"/>
        <v>10</v>
      </c>
    </row>
    <row r="93" spans="1:129" ht="15.75" customHeight="1" x14ac:dyDescent="0.2">
      <c r="A93" s="17">
        <v>44602</v>
      </c>
      <c r="B93" s="15" t="s">
        <v>197</v>
      </c>
      <c r="C93" s="1" t="s">
        <v>0</v>
      </c>
      <c r="D93" s="1" t="s">
        <v>454</v>
      </c>
      <c r="E93" s="1">
        <v>10</v>
      </c>
      <c r="F93" s="1" t="s">
        <v>9</v>
      </c>
      <c r="G93" s="3">
        <v>4</v>
      </c>
      <c r="H93" s="3">
        <v>2</v>
      </c>
      <c r="I93" s="31">
        <v>4.4999999999999998E-2</v>
      </c>
      <c r="K93" s="1">
        <v>2</v>
      </c>
      <c r="O93" s="1">
        <v>1</v>
      </c>
      <c r="S93" s="1">
        <v>56</v>
      </c>
      <c r="T93" s="1">
        <v>13</v>
      </c>
      <c r="Y93" s="1">
        <v>2</v>
      </c>
      <c r="AC93" s="1">
        <v>1</v>
      </c>
      <c r="BJ93" s="1">
        <v>1</v>
      </c>
      <c r="DW93" s="1">
        <v>1</v>
      </c>
      <c r="DX93" s="1">
        <f t="shared" si="2"/>
        <v>77</v>
      </c>
      <c r="DY93" s="1">
        <f t="shared" si="3"/>
        <v>76</v>
      </c>
    </row>
    <row r="94" spans="1:129" ht="15.75" customHeight="1" x14ac:dyDescent="0.2">
      <c r="A94" s="17">
        <v>44602</v>
      </c>
      <c r="B94" s="15" t="s">
        <v>197</v>
      </c>
      <c r="C94" s="1" t="s">
        <v>0</v>
      </c>
      <c r="D94" s="1" t="s">
        <v>454</v>
      </c>
      <c r="E94" s="1">
        <v>10</v>
      </c>
      <c r="F94" s="1" t="s">
        <v>10</v>
      </c>
      <c r="G94" s="3">
        <v>3</v>
      </c>
      <c r="H94" s="3">
        <v>2</v>
      </c>
      <c r="I94" s="31">
        <f>0.24-0.045</f>
        <v>0.19500000000000001</v>
      </c>
      <c r="J94" s="1">
        <v>3</v>
      </c>
      <c r="O94" s="1">
        <v>3</v>
      </c>
      <c r="S94" s="1">
        <v>5</v>
      </c>
      <c r="T94" s="1">
        <v>24</v>
      </c>
      <c r="X94" s="1">
        <v>1</v>
      </c>
      <c r="Y94" s="1">
        <v>20</v>
      </c>
      <c r="AC94" s="1">
        <v>1</v>
      </c>
      <c r="AF94" s="1">
        <v>14</v>
      </c>
      <c r="AH94" s="1">
        <v>3</v>
      </c>
      <c r="BS94" s="1">
        <v>1</v>
      </c>
      <c r="BZ94" s="1">
        <v>1</v>
      </c>
      <c r="CC94" s="1">
        <v>14</v>
      </c>
      <c r="DJ94" s="1">
        <v>2</v>
      </c>
      <c r="DV94" s="1">
        <v>1</v>
      </c>
      <c r="DX94" s="1">
        <f t="shared" si="2"/>
        <v>93</v>
      </c>
      <c r="DY94" s="1">
        <f t="shared" si="3"/>
        <v>74</v>
      </c>
    </row>
    <row r="95" spans="1:129" ht="15.75" customHeight="1" x14ac:dyDescent="0.2">
      <c r="A95" s="17">
        <v>44602</v>
      </c>
      <c r="B95" s="15" t="s">
        <v>198</v>
      </c>
      <c r="C95" s="1" t="s">
        <v>1</v>
      </c>
      <c r="D95" s="1" t="s">
        <v>454</v>
      </c>
      <c r="E95" s="1">
        <v>9</v>
      </c>
      <c r="F95" s="1" t="s">
        <v>10</v>
      </c>
      <c r="G95" s="3">
        <v>3</v>
      </c>
      <c r="H95" s="3">
        <v>2</v>
      </c>
      <c r="I95" s="31">
        <v>0.4</v>
      </c>
      <c r="AF95" s="1">
        <v>1</v>
      </c>
      <c r="BZ95" s="1">
        <v>1</v>
      </c>
      <c r="DC95" s="1">
        <v>1</v>
      </c>
      <c r="DJ95" s="1">
        <v>1</v>
      </c>
      <c r="DS95" s="1">
        <v>1</v>
      </c>
      <c r="DX95" s="1">
        <f t="shared" si="2"/>
        <v>5</v>
      </c>
      <c r="DY95" s="1">
        <f t="shared" si="3"/>
        <v>1</v>
      </c>
    </row>
    <row r="96" spans="1:129" ht="15.75" customHeight="1" x14ac:dyDescent="0.2">
      <c r="A96" s="17">
        <v>44602</v>
      </c>
      <c r="B96" s="15" t="s">
        <v>198</v>
      </c>
      <c r="C96" s="1" t="s">
        <v>1</v>
      </c>
      <c r="D96" s="1" t="s">
        <v>454</v>
      </c>
      <c r="E96" s="1">
        <v>9</v>
      </c>
      <c r="F96" s="1" t="s">
        <v>9</v>
      </c>
      <c r="G96" s="3">
        <v>5</v>
      </c>
      <c r="H96" s="3">
        <v>2</v>
      </c>
      <c r="I96" s="31">
        <v>2.5000000000000001E-2</v>
      </c>
      <c r="J96" s="1">
        <v>5</v>
      </c>
      <c r="K96" s="1">
        <v>3</v>
      </c>
      <c r="O96" s="1">
        <v>4</v>
      </c>
      <c r="Y96" s="1">
        <v>7</v>
      </c>
      <c r="AH96" s="1">
        <v>1</v>
      </c>
      <c r="BR96" s="1">
        <v>1</v>
      </c>
      <c r="BX96" s="1">
        <v>1</v>
      </c>
      <c r="DJ96" s="1">
        <v>1</v>
      </c>
      <c r="DV96" s="1">
        <v>1</v>
      </c>
      <c r="DX96" s="1">
        <f t="shared" si="2"/>
        <v>24</v>
      </c>
      <c r="DY96" s="1">
        <f t="shared" si="3"/>
        <v>20</v>
      </c>
    </row>
    <row r="97" spans="1:129" ht="15.75" customHeight="1" x14ac:dyDescent="0.2">
      <c r="A97" s="17">
        <v>44602</v>
      </c>
      <c r="B97" s="15" t="s">
        <v>199</v>
      </c>
      <c r="C97" s="1" t="s">
        <v>2</v>
      </c>
      <c r="D97" s="1" t="s">
        <v>454</v>
      </c>
      <c r="E97" s="1">
        <v>8</v>
      </c>
      <c r="F97" s="1" t="s">
        <v>9</v>
      </c>
      <c r="G97" s="3">
        <v>4</v>
      </c>
      <c r="H97" s="3">
        <v>2</v>
      </c>
      <c r="I97" s="31">
        <v>0.77</v>
      </c>
      <c r="J97" s="1">
        <v>10</v>
      </c>
      <c r="K97" s="1">
        <v>2</v>
      </c>
      <c r="P97" s="1">
        <v>20</v>
      </c>
      <c r="S97" s="1">
        <v>2</v>
      </c>
      <c r="Y97" s="1">
        <v>5</v>
      </c>
      <c r="AB97" s="1">
        <v>1</v>
      </c>
      <c r="AF97" s="1">
        <v>6</v>
      </c>
      <c r="CC97" s="1">
        <v>1</v>
      </c>
      <c r="DC97" s="1">
        <v>11</v>
      </c>
      <c r="DJ97" s="1">
        <v>2</v>
      </c>
      <c r="DS97" s="1">
        <v>1</v>
      </c>
      <c r="DX97" s="1">
        <f t="shared" si="2"/>
        <v>61</v>
      </c>
      <c r="DY97" s="1">
        <f t="shared" si="3"/>
        <v>46</v>
      </c>
    </row>
    <row r="98" spans="1:129" ht="15.75" customHeight="1" x14ac:dyDescent="0.2">
      <c r="A98" s="17">
        <v>44602</v>
      </c>
      <c r="B98" s="15" t="s">
        <v>199</v>
      </c>
      <c r="C98" s="1" t="s">
        <v>2</v>
      </c>
      <c r="D98" s="1" t="s">
        <v>454</v>
      </c>
      <c r="E98" s="1">
        <v>8</v>
      </c>
      <c r="F98" s="1" t="s">
        <v>10</v>
      </c>
      <c r="G98" s="3">
        <v>4</v>
      </c>
      <c r="H98" s="3">
        <v>2</v>
      </c>
      <c r="I98" s="31">
        <v>0.625</v>
      </c>
      <c r="J98" s="1">
        <v>2</v>
      </c>
      <c r="K98" s="1">
        <v>5</v>
      </c>
      <c r="P98" s="1">
        <v>12</v>
      </c>
      <c r="Y98" s="1">
        <v>4</v>
      </c>
      <c r="AB98" s="1">
        <v>4</v>
      </c>
      <c r="BX98" s="1">
        <v>1</v>
      </c>
      <c r="DD98" s="1">
        <v>7</v>
      </c>
      <c r="DX98" s="1">
        <f t="shared" si="2"/>
        <v>35</v>
      </c>
      <c r="DY98" s="1">
        <f t="shared" si="3"/>
        <v>27</v>
      </c>
    </row>
    <row r="99" spans="1:129" ht="15.75" customHeight="1" x14ac:dyDescent="0.2">
      <c r="A99" s="17">
        <v>44602</v>
      </c>
      <c r="B99" s="15" t="s">
        <v>149</v>
      </c>
      <c r="C99" s="1" t="s">
        <v>3</v>
      </c>
      <c r="D99" s="1" t="s">
        <v>454</v>
      </c>
      <c r="E99" s="1">
        <v>7</v>
      </c>
      <c r="F99" s="1" t="s">
        <v>9</v>
      </c>
      <c r="G99" s="3">
        <v>3</v>
      </c>
      <c r="H99" s="3">
        <v>2</v>
      </c>
      <c r="I99" s="31">
        <v>1.44</v>
      </c>
      <c r="J99" s="1">
        <v>2</v>
      </c>
      <c r="K99" s="1">
        <v>1</v>
      </c>
      <c r="P99" s="1">
        <v>2</v>
      </c>
      <c r="S99" s="1">
        <v>1</v>
      </c>
      <c r="Y99" s="1">
        <v>5</v>
      </c>
      <c r="AB99" s="1">
        <v>1</v>
      </c>
      <c r="AC99" s="1">
        <v>2</v>
      </c>
      <c r="BX99" s="1">
        <v>8</v>
      </c>
      <c r="BY99" s="1">
        <v>1</v>
      </c>
      <c r="CE99" s="1">
        <v>1</v>
      </c>
      <c r="DS99" s="1">
        <v>2</v>
      </c>
      <c r="DV99" s="1">
        <v>1</v>
      </c>
      <c r="DX99" s="1">
        <f t="shared" si="2"/>
        <v>27</v>
      </c>
      <c r="DY99" s="1">
        <f t="shared" si="3"/>
        <v>14</v>
      </c>
    </row>
    <row r="100" spans="1:129" ht="15.75" customHeight="1" x14ac:dyDescent="0.2">
      <c r="A100" s="17">
        <v>44602</v>
      </c>
      <c r="B100" s="15" t="s">
        <v>149</v>
      </c>
      <c r="C100" s="1" t="s">
        <v>3</v>
      </c>
      <c r="D100" s="1" t="s">
        <v>454</v>
      </c>
      <c r="E100" s="1">
        <v>7</v>
      </c>
      <c r="F100" s="1" t="s">
        <v>10</v>
      </c>
      <c r="G100" s="3">
        <v>5</v>
      </c>
      <c r="H100" s="3">
        <v>2</v>
      </c>
      <c r="I100" s="31">
        <v>1.665</v>
      </c>
      <c r="J100" s="1">
        <v>9</v>
      </c>
      <c r="K100" s="1">
        <v>2</v>
      </c>
      <c r="Y100" s="1">
        <v>7</v>
      </c>
      <c r="AB100" s="1">
        <v>1</v>
      </c>
      <c r="AF100" s="1">
        <v>2</v>
      </c>
      <c r="BV100" s="1">
        <v>1</v>
      </c>
      <c r="CD100" s="1">
        <v>2</v>
      </c>
      <c r="CE100" s="1">
        <v>5</v>
      </c>
      <c r="DE100" s="1">
        <v>1</v>
      </c>
      <c r="DF100" s="1">
        <v>1</v>
      </c>
      <c r="DS100" s="1">
        <v>2</v>
      </c>
      <c r="DU100" s="1">
        <v>1</v>
      </c>
      <c r="DX100" s="1">
        <f t="shared" si="2"/>
        <v>34</v>
      </c>
      <c r="DY100" s="1">
        <f t="shared" si="3"/>
        <v>21</v>
      </c>
    </row>
    <row r="101" spans="1:129" ht="15.75" customHeight="1" x14ac:dyDescent="0.2">
      <c r="A101" s="17">
        <v>44602</v>
      </c>
      <c r="B101" s="15" t="s">
        <v>200</v>
      </c>
      <c r="C101" s="1" t="s">
        <v>4</v>
      </c>
      <c r="D101" s="1" t="s">
        <v>454</v>
      </c>
      <c r="E101" s="1">
        <v>6</v>
      </c>
      <c r="F101" s="1" t="s">
        <v>9</v>
      </c>
      <c r="G101" s="3">
        <v>5</v>
      </c>
      <c r="H101" s="3">
        <v>2</v>
      </c>
      <c r="I101" s="31">
        <f>3.648-1.44</f>
        <v>2.2080000000000002</v>
      </c>
      <c r="J101" s="1">
        <v>15</v>
      </c>
      <c r="K101" s="1">
        <v>1</v>
      </c>
      <c r="P101" s="1">
        <v>2</v>
      </c>
      <c r="AB101" s="1">
        <v>1</v>
      </c>
      <c r="AF101" s="1">
        <v>1</v>
      </c>
      <c r="BN101" s="1">
        <v>1</v>
      </c>
      <c r="BT101" s="1">
        <v>1</v>
      </c>
      <c r="BX101" s="1">
        <v>1</v>
      </c>
      <c r="CE101" s="1">
        <v>1</v>
      </c>
      <c r="DC101" s="1">
        <v>1</v>
      </c>
      <c r="DF101" s="1">
        <v>8</v>
      </c>
      <c r="DS101" s="1">
        <v>2</v>
      </c>
      <c r="DX101" s="1">
        <f t="shared" si="2"/>
        <v>35</v>
      </c>
      <c r="DY101" s="1">
        <f t="shared" si="3"/>
        <v>21</v>
      </c>
    </row>
    <row r="102" spans="1:129" ht="15.75" customHeight="1" x14ac:dyDescent="0.2">
      <c r="A102" s="17">
        <v>44602</v>
      </c>
      <c r="B102" s="15" t="s">
        <v>201</v>
      </c>
      <c r="C102" s="1" t="s">
        <v>5</v>
      </c>
      <c r="D102" s="1" t="s">
        <v>454</v>
      </c>
      <c r="E102" s="1">
        <v>5</v>
      </c>
      <c r="F102" s="1" t="s">
        <v>9</v>
      </c>
      <c r="G102" s="3">
        <v>4</v>
      </c>
      <c r="H102" s="3">
        <v>2</v>
      </c>
      <c r="I102" s="31">
        <v>0.56999999999999995</v>
      </c>
      <c r="L102" s="1">
        <v>1</v>
      </c>
      <c r="AB102" s="1">
        <v>2</v>
      </c>
      <c r="CB102" s="1">
        <v>1</v>
      </c>
      <c r="DX102" s="1">
        <f t="shared" si="2"/>
        <v>4</v>
      </c>
      <c r="DY102" s="1">
        <f t="shared" si="3"/>
        <v>3</v>
      </c>
    </row>
    <row r="103" spans="1:129" ht="15.75" customHeight="1" x14ac:dyDescent="0.2">
      <c r="A103" s="17">
        <v>44602</v>
      </c>
      <c r="B103" s="15" t="s">
        <v>201</v>
      </c>
      <c r="C103" s="1" t="s">
        <v>5</v>
      </c>
      <c r="D103" s="1" t="s">
        <v>454</v>
      </c>
      <c r="E103" s="1">
        <v>5</v>
      </c>
      <c r="F103" s="1" t="s">
        <v>10</v>
      </c>
      <c r="G103" s="3">
        <v>5</v>
      </c>
      <c r="H103" s="3">
        <v>2</v>
      </c>
      <c r="I103" s="31"/>
      <c r="Y103" s="1">
        <v>3</v>
      </c>
      <c r="AB103" s="1">
        <v>5</v>
      </c>
      <c r="AF103" s="1">
        <v>4</v>
      </c>
      <c r="DX103" s="1">
        <f t="shared" si="2"/>
        <v>12</v>
      </c>
      <c r="DY103" s="1">
        <f t="shared" si="3"/>
        <v>12</v>
      </c>
    </row>
    <row r="104" spans="1:129" ht="15.75" customHeight="1" x14ac:dyDescent="0.2">
      <c r="A104" s="17">
        <v>44602</v>
      </c>
      <c r="B104" s="15" t="s">
        <v>165</v>
      </c>
      <c r="C104" s="1" t="s">
        <v>156</v>
      </c>
      <c r="D104" s="1" t="s">
        <v>454</v>
      </c>
      <c r="E104" s="1">
        <v>4</v>
      </c>
      <c r="F104" s="1" t="s">
        <v>10</v>
      </c>
      <c r="G104" s="3">
        <v>3</v>
      </c>
      <c r="H104" s="3">
        <v>2</v>
      </c>
      <c r="I104" s="31">
        <v>0.19</v>
      </c>
      <c r="K104" s="1">
        <v>3</v>
      </c>
      <c r="L104" s="1">
        <v>1</v>
      </c>
      <c r="Y104" s="1">
        <v>1</v>
      </c>
      <c r="AB104" s="1">
        <v>2</v>
      </c>
      <c r="AF104" s="1">
        <v>4</v>
      </c>
      <c r="AM104" s="1">
        <v>1</v>
      </c>
      <c r="BN104" s="1">
        <v>1</v>
      </c>
      <c r="DV104" s="1">
        <v>2</v>
      </c>
      <c r="DX104" s="1">
        <f t="shared" si="2"/>
        <v>15</v>
      </c>
      <c r="DY104" s="1">
        <f t="shared" si="3"/>
        <v>13</v>
      </c>
    </row>
    <row r="105" spans="1:129" ht="46.15" customHeight="1" x14ac:dyDescent="0.2">
      <c r="A105" s="17">
        <v>44602</v>
      </c>
      <c r="B105" s="15" t="s">
        <v>188</v>
      </c>
      <c r="C105" s="1" t="s">
        <v>6</v>
      </c>
      <c r="D105" s="1" t="s">
        <v>454</v>
      </c>
      <c r="E105" s="1">
        <v>3</v>
      </c>
      <c r="F105" s="1" t="s">
        <v>9</v>
      </c>
      <c r="G105" s="3">
        <v>3</v>
      </c>
      <c r="H105" s="3">
        <v>2</v>
      </c>
      <c r="I105" s="31">
        <v>0.11</v>
      </c>
      <c r="J105" s="1">
        <v>2</v>
      </c>
      <c r="K105" s="1">
        <v>2</v>
      </c>
      <c r="AB105" s="1">
        <v>3</v>
      </c>
      <c r="AF105" s="1">
        <v>1</v>
      </c>
      <c r="DK105" s="1">
        <v>4</v>
      </c>
      <c r="DX105" s="1">
        <f t="shared" si="2"/>
        <v>12</v>
      </c>
      <c r="DY105" s="1">
        <f t="shared" si="3"/>
        <v>8</v>
      </c>
    </row>
    <row r="106" spans="1:129" ht="15.75" customHeight="1" x14ac:dyDescent="0.2">
      <c r="A106" s="17">
        <v>44602</v>
      </c>
      <c r="B106" s="15" t="s">
        <v>174</v>
      </c>
      <c r="C106" s="1" t="s">
        <v>7</v>
      </c>
      <c r="D106" s="1" t="s">
        <v>454</v>
      </c>
      <c r="E106" s="1">
        <v>2</v>
      </c>
      <c r="F106" s="1" t="s">
        <v>9</v>
      </c>
      <c r="G106" s="3">
        <v>3</v>
      </c>
      <c r="H106" s="3">
        <v>2</v>
      </c>
      <c r="I106" s="31">
        <v>2E-3</v>
      </c>
      <c r="O106" s="1">
        <v>1</v>
      </c>
      <c r="AB106" s="1">
        <v>2</v>
      </c>
      <c r="AC106" s="1">
        <v>1</v>
      </c>
      <c r="DX106" s="1">
        <f t="shared" si="2"/>
        <v>4</v>
      </c>
      <c r="DY106" s="1">
        <f t="shared" si="3"/>
        <v>4</v>
      </c>
    </row>
    <row r="107" spans="1:129" ht="15.75" customHeight="1" x14ac:dyDescent="0.2">
      <c r="A107" s="17">
        <v>44602</v>
      </c>
      <c r="B107" s="15" t="s">
        <v>174</v>
      </c>
      <c r="C107" s="1" t="s">
        <v>7</v>
      </c>
      <c r="D107" s="1" t="s">
        <v>454</v>
      </c>
      <c r="E107" s="1">
        <v>2</v>
      </c>
      <c r="F107" s="1" t="s">
        <v>10</v>
      </c>
      <c r="G107" s="3">
        <v>5</v>
      </c>
      <c r="H107" s="3">
        <v>2</v>
      </c>
      <c r="I107" s="31">
        <v>0.125</v>
      </c>
      <c r="J107" s="1">
        <v>1</v>
      </c>
      <c r="O107" s="1">
        <v>1</v>
      </c>
      <c r="P107" s="1">
        <v>1</v>
      </c>
      <c r="AB107" s="1">
        <v>3</v>
      </c>
      <c r="DX107" s="1">
        <f t="shared" si="2"/>
        <v>6</v>
      </c>
      <c r="DY107" s="1">
        <f t="shared" si="3"/>
        <v>6</v>
      </c>
    </row>
    <row r="108" spans="1:129" ht="15.75" customHeight="1" x14ac:dyDescent="0.2">
      <c r="A108" s="17">
        <v>44602</v>
      </c>
      <c r="B108" s="15" t="s">
        <v>166</v>
      </c>
      <c r="C108" s="1" t="s">
        <v>11</v>
      </c>
      <c r="D108" s="1" t="s">
        <v>454</v>
      </c>
      <c r="E108" s="1">
        <v>1</v>
      </c>
      <c r="F108" s="1" t="s">
        <v>9</v>
      </c>
      <c r="G108" s="3">
        <v>5</v>
      </c>
      <c r="H108" s="3">
        <v>2</v>
      </c>
      <c r="I108" s="31">
        <v>0</v>
      </c>
      <c r="DX108" s="1">
        <f t="shared" si="2"/>
        <v>0</v>
      </c>
      <c r="DY108" s="1">
        <f t="shared" si="3"/>
        <v>0</v>
      </c>
    </row>
    <row r="109" spans="1:129" ht="15.75" customHeight="1" x14ac:dyDescent="0.2">
      <c r="A109" s="17">
        <v>44602</v>
      </c>
      <c r="B109" s="15" t="s">
        <v>166</v>
      </c>
      <c r="C109" s="1" t="s">
        <v>11</v>
      </c>
      <c r="D109" s="1" t="s">
        <v>454</v>
      </c>
      <c r="E109" s="1">
        <v>1</v>
      </c>
      <c r="F109" s="1" t="s">
        <v>10</v>
      </c>
      <c r="G109" s="3">
        <v>4</v>
      </c>
      <c r="H109" s="3">
        <v>2</v>
      </c>
      <c r="I109" s="31">
        <v>0.105</v>
      </c>
      <c r="K109" s="1">
        <v>1</v>
      </c>
      <c r="O109" s="1">
        <v>1</v>
      </c>
      <c r="S109" s="1">
        <v>1</v>
      </c>
      <c r="AB109" s="1">
        <v>10</v>
      </c>
      <c r="AC109" s="1">
        <v>2</v>
      </c>
      <c r="DS109" s="1">
        <v>1</v>
      </c>
      <c r="DX109" s="1">
        <f t="shared" si="2"/>
        <v>16</v>
      </c>
      <c r="DY109" s="1">
        <f t="shared" si="3"/>
        <v>15</v>
      </c>
    </row>
    <row r="110" spans="1:129" ht="15.75" customHeight="1" x14ac:dyDescent="0.2">
      <c r="A110" s="17">
        <v>44615</v>
      </c>
      <c r="B110" s="15" t="s">
        <v>148</v>
      </c>
      <c r="C110" s="1" t="s">
        <v>0</v>
      </c>
      <c r="D110" s="1" t="s">
        <v>454</v>
      </c>
      <c r="E110" s="1">
        <v>10</v>
      </c>
      <c r="F110" s="1" t="s">
        <v>9</v>
      </c>
      <c r="G110" s="3">
        <v>5</v>
      </c>
      <c r="H110" s="3">
        <v>2</v>
      </c>
      <c r="I110" s="31">
        <v>0.26</v>
      </c>
      <c r="K110" s="1">
        <v>1</v>
      </c>
      <c r="S110" s="1">
        <v>2</v>
      </c>
      <c r="X110" s="1">
        <v>1</v>
      </c>
      <c r="Y110" s="1">
        <v>5</v>
      </c>
      <c r="AA110" s="1">
        <v>1</v>
      </c>
      <c r="AC110" s="1">
        <v>2</v>
      </c>
      <c r="BI110" s="1">
        <v>1</v>
      </c>
      <c r="BJ110" s="1">
        <v>3</v>
      </c>
      <c r="BN110" s="1">
        <v>1</v>
      </c>
      <c r="BT110" s="1">
        <v>1</v>
      </c>
      <c r="DU110" s="1">
        <v>1</v>
      </c>
      <c r="DW110" s="1">
        <v>1</v>
      </c>
      <c r="DX110" s="1">
        <f t="shared" si="2"/>
        <v>20</v>
      </c>
      <c r="DY110" s="1">
        <f t="shared" si="3"/>
        <v>17</v>
      </c>
    </row>
    <row r="111" spans="1:129" ht="15.75" customHeight="1" x14ac:dyDescent="0.2">
      <c r="A111" s="17">
        <v>44615</v>
      </c>
      <c r="B111" s="15" t="s">
        <v>148</v>
      </c>
      <c r="C111" s="1" t="s">
        <v>0</v>
      </c>
      <c r="D111" s="1" t="s">
        <v>454</v>
      </c>
      <c r="E111" s="1">
        <v>10</v>
      </c>
      <c r="F111" s="1" t="s">
        <v>10</v>
      </c>
      <c r="G111" s="3">
        <v>5</v>
      </c>
      <c r="H111" s="3">
        <v>2</v>
      </c>
      <c r="I111" s="31">
        <v>7.4999999999999997E-2</v>
      </c>
      <c r="K111" s="1">
        <v>1</v>
      </c>
      <c r="S111" s="1">
        <v>38</v>
      </c>
      <c r="Y111" s="1">
        <v>20</v>
      </c>
      <c r="AB111" s="1">
        <v>5</v>
      </c>
      <c r="AC111" s="1">
        <v>1</v>
      </c>
      <c r="AH111" s="1">
        <v>12</v>
      </c>
      <c r="BJ111" s="1">
        <v>1</v>
      </c>
      <c r="BZ111" s="1">
        <v>1</v>
      </c>
      <c r="CE111" s="1">
        <v>3</v>
      </c>
      <c r="DA111" s="1">
        <v>2</v>
      </c>
      <c r="DS111" s="1">
        <v>1</v>
      </c>
      <c r="DU111" s="1">
        <v>1</v>
      </c>
      <c r="DX111" s="1">
        <f t="shared" si="2"/>
        <v>86</v>
      </c>
      <c r="DY111" s="1">
        <f t="shared" si="3"/>
        <v>78</v>
      </c>
    </row>
    <row r="112" spans="1:129" ht="15.75" customHeight="1" x14ac:dyDescent="0.2">
      <c r="A112" s="17">
        <v>44615</v>
      </c>
      <c r="B112" s="15" t="s">
        <v>202</v>
      </c>
      <c r="C112" s="1" t="s">
        <v>1</v>
      </c>
      <c r="D112" s="1" t="s">
        <v>454</v>
      </c>
      <c r="E112" s="1">
        <v>9</v>
      </c>
      <c r="F112" s="1" t="s">
        <v>9</v>
      </c>
      <c r="G112" s="3">
        <v>5</v>
      </c>
      <c r="H112" s="3">
        <v>2</v>
      </c>
      <c r="I112" s="31">
        <f>0.205-0.03</f>
        <v>0.17499999999999999</v>
      </c>
      <c r="J112" s="1">
        <v>2</v>
      </c>
      <c r="AG112" s="1">
        <v>1</v>
      </c>
      <c r="BX112" s="1">
        <v>3</v>
      </c>
      <c r="BY112" s="1">
        <v>2</v>
      </c>
      <c r="CE112" s="1">
        <v>1</v>
      </c>
      <c r="DF112" s="1">
        <v>1</v>
      </c>
      <c r="DX112" s="1">
        <f t="shared" si="2"/>
        <v>10</v>
      </c>
      <c r="DY112" s="1">
        <f t="shared" si="3"/>
        <v>3</v>
      </c>
    </row>
    <row r="113" spans="1:129" ht="15.75" customHeight="1" x14ac:dyDescent="0.2">
      <c r="A113" s="17">
        <v>44615</v>
      </c>
      <c r="B113" s="15" t="s">
        <v>202</v>
      </c>
      <c r="C113" s="1" t="s">
        <v>1</v>
      </c>
      <c r="D113" s="1" t="s">
        <v>454</v>
      </c>
      <c r="E113" s="1">
        <v>9</v>
      </c>
      <c r="F113" s="1" t="s">
        <v>10</v>
      </c>
      <c r="G113" s="3">
        <v>5</v>
      </c>
      <c r="H113" s="3">
        <v>2</v>
      </c>
      <c r="I113" s="31">
        <f>0.105-0.075</f>
        <v>0.03</v>
      </c>
      <c r="J113" s="1">
        <v>4</v>
      </c>
      <c r="P113" s="1">
        <v>3</v>
      </c>
      <c r="S113" s="1">
        <v>1</v>
      </c>
      <c r="Y113" s="1">
        <v>8</v>
      </c>
      <c r="AB113" s="1">
        <v>1</v>
      </c>
      <c r="AF113" s="1">
        <v>1</v>
      </c>
      <c r="BN113" s="1">
        <v>3</v>
      </c>
      <c r="BX113" s="1">
        <v>2</v>
      </c>
      <c r="CE113" s="1">
        <v>4</v>
      </c>
      <c r="DF113" s="1">
        <v>2</v>
      </c>
      <c r="DX113" s="1">
        <f t="shared" si="2"/>
        <v>29</v>
      </c>
      <c r="DY113" s="1">
        <f t="shared" si="3"/>
        <v>21</v>
      </c>
    </row>
    <row r="114" spans="1:129" ht="15.75" customHeight="1" x14ac:dyDescent="0.2">
      <c r="A114" s="17">
        <v>44615</v>
      </c>
      <c r="B114" s="15" t="s">
        <v>203</v>
      </c>
      <c r="C114" s="1" t="s">
        <v>2</v>
      </c>
      <c r="D114" s="1" t="s">
        <v>454</v>
      </c>
      <c r="E114" s="1">
        <v>8</v>
      </c>
      <c r="F114" s="1" t="s">
        <v>9</v>
      </c>
      <c r="G114" s="3">
        <v>5</v>
      </c>
      <c r="H114" s="3">
        <v>2</v>
      </c>
      <c r="I114" s="31">
        <v>0.26</v>
      </c>
      <c r="J114" s="1">
        <v>2</v>
      </c>
      <c r="K114" s="1">
        <v>6</v>
      </c>
      <c r="BR114" s="1">
        <v>1</v>
      </c>
      <c r="BV114" s="1">
        <v>2</v>
      </c>
      <c r="BZ114" s="1">
        <v>7</v>
      </c>
      <c r="CK114" s="1">
        <v>3</v>
      </c>
      <c r="DC114" s="1">
        <v>1</v>
      </c>
      <c r="DF114" s="1">
        <v>3</v>
      </c>
      <c r="DX114" s="1">
        <f t="shared" si="2"/>
        <v>25</v>
      </c>
      <c r="DY114" s="1">
        <f t="shared" si="3"/>
        <v>8</v>
      </c>
    </row>
    <row r="115" spans="1:129" ht="15.75" customHeight="1" x14ac:dyDescent="0.2">
      <c r="A115" s="17">
        <v>44615</v>
      </c>
      <c r="B115" s="15" t="s">
        <v>203</v>
      </c>
      <c r="C115" s="1" t="s">
        <v>2</v>
      </c>
      <c r="D115" s="1" t="s">
        <v>454</v>
      </c>
      <c r="E115" s="1">
        <v>8</v>
      </c>
      <c r="F115" s="1" t="s">
        <v>10</v>
      </c>
      <c r="G115" s="3">
        <v>4</v>
      </c>
      <c r="H115" s="3">
        <v>2</v>
      </c>
      <c r="I115" s="31">
        <v>0.54</v>
      </c>
      <c r="J115" s="1">
        <v>5</v>
      </c>
      <c r="P115" s="1">
        <v>24</v>
      </c>
      <c r="AF115" s="1">
        <v>1</v>
      </c>
      <c r="BX115" s="1">
        <v>2</v>
      </c>
      <c r="DC115" s="1">
        <v>15</v>
      </c>
      <c r="DU115" s="1">
        <v>1</v>
      </c>
      <c r="DX115" s="1">
        <f t="shared" si="2"/>
        <v>48</v>
      </c>
      <c r="DY115" s="1">
        <f t="shared" si="3"/>
        <v>30</v>
      </c>
    </row>
    <row r="116" spans="1:129" ht="15.75" customHeight="1" x14ac:dyDescent="0.2">
      <c r="A116" s="17">
        <v>44615</v>
      </c>
      <c r="B116" s="15" t="s">
        <v>204</v>
      </c>
      <c r="C116" s="1" t="s">
        <v>3</v>
      </c>
      <c r="D116" s="1" t="s">
        <v>454</v>
      </c>
      <c r="E116" s="1">
        <v>7</v>
      </c>
      <c r="F116" s="1" t="s">
        <v>9</v>
      </c>
      <c r="G116" s="3">
        <v>5</v>
      </c>
      <c r="H116" s="3">
        <v>2</v>
      </c>
      <c r="I116" s="31">
        <v>1.0569999999999999</v>
      </c>
      <c r="J116" s="1">
        <v>6</v>
      </c>
      <c r="K116" s="1">
        <v>2</v>
      </c>
      <c r="P116" s="1">
        <v>2</v>
      </c>
      <c r="S116" s="1">
        <v>1</v>
      </c>
      <c r="Y116" s="1">
        <v>8</v>
      </c>
      <c r="AB116" s="1">
        <v>1</v>
      </c>
      <c r="AF116" s="1">
        <v>1</v>
      </c>
      <c r="BX116" s="1">
        <v>6</v>
      </c>
      <c r="DF116" s="1">
        <v>1</v>
      </c>
      <c r="DK116" s="1">
        <v>1</v>
      </c>
      <c r="DX116" s="1">
        <f t="shared" si="2"/>
        <v>29</v>
      </c>
      <c r="DY116" s="1">
        <f t="shared" si="3"/>
        <v>21</v>
      </c>
    </row>
    <row r="117" spans="1:129" ht="15.75" customHeight="1" x14ac:dyDescent="0.2">
      <c r="A117" s="17">
        <v>44615</v>
      </c>
      <c r="B117" s="15" t="s">
        <v>204</v>
      </c>
      <c r="C117" s="1" t="s">
        <v>3</v>
      </c>
      <c r="D117" s="1" t="s">
        <v>454</v>
      </c>
      <c r="E117" s="1">
        <v>7</v>
      </c>
      <c r="F117" s="1" t="s">
        <v>10</v>
      </c>
      <c r="G117" s="3">
        <v>5</v>
      </c>
      <c r="H117" s="3">
        <v>2</v>
      </c>
      <c r="I117" s="31">
        <v>0.88300000000000001</v>
      </c>
      <c r="J117" s="1">
        <v>8</v>
      </c>
      <c r="K117" s="1">
        <v>1</v>
      </c>
      <c r="BR117" s="1">
        <v>1</v>
      </c>
      <c r="BV117" s="1">
        <v>2</v>
      </c>
      <c r="BX117" s="1">
        <v>6</v>
      </c>
      <c r="CK117" s="1">
        <v>1</v>
      </c>
      <c r="DF117" s="1">
        <v>1</v>
      </c>
      <c r="DX117" s="1">
        <f t="shared" si="2"/>
        <v>20</v>
      </c>
      <c r="DY117" s="1">
        <f t="shared" si="3"/>
        <v>9</v>
      </c>
    </row>
    <row r="118" spans="1:129" ht="15.75" customHeight="1" x14ac:dyDescent="0.2">
      <c r="A118" s="17">
        <v>44615</v>
      </c>
      <c r="B118" s="15" t="s">
        <v>179</v>
      </c>
      <c r="C118" s="1" t="s">
        <v>4</v>
      </c>
      <c r="D118" s="1" t="s">
        <v>454</v>
      </c>
      <c r="E118" s="1">
        <v>6</v>
      </c>
      <c r="F118" s="1" t="s">
        <v>9</v>
      </c>
      <c r="G118" s="3">
        <v>5</v>
      </c>
      <c r="H118" s="3">
        <v>2</v>
      </c>
      <c r="I118" s="31">
        <f>3.485-1.057</f>
        <v>2.4279999999999999</v>
      </c>
      <c r="J118" s="1">
        <v>3</v>
      </c>
      <c r="K118" s="1">
        <v>2</v>
      </c>
      <c r="P118" s="1">
        <v>3</v>
      </c>
      <c r="AB118" s="1">
        <v>1</v>
      </c>
      <c r="AF118" s="1">
        <v>1</v>
      </c>
      <c r="DF118" s="1">
        <v>6</v>
      </c>
      <c r="DX118" s="1">
        <f t="shared" si="2"/>
        <v>16</v>
      </c>
      <c r="DY118" s="1">
        <f t="shared" si="3"/>
        <v>10</v>
      </c>
    </row>
    <row r="119" spans="1:129" ht="15.75" customHeight="1" x14ac:dyDescent="0.2">
      <c r="A119" s="17">
        <v>44615</v>
      </c>
      <c r="B119" s="15" t="s">
        <v>201</v>
      </c>
      <c r="C119" s="1" t="s">
        <v>5</v>
      </c>
      <c r="D119" s="1" t="s">
        <v>454</v>
      </c>
      <c r="E119" s="1">
        <v>5</v>
      </c>
      <c r="F119" s="1" t="s">
        <v>9</v>
      </c>
      <c r="G119" s="3">
        <v>4</v>
      </c>
      <c r="H119" s="3">
        <v>2</v>
      </c>
      <c r="I119" s="31">
        <v>0.04</v>
      </c>
      <c r="AB119" s="1">
        <v>2</v>
      </c>
      <c r="DX119" s="1">
        <f t="shared" si="2"/>
        <v>2</v>
      </c>
      <c r="DY119" s="1">
        <f t="shared" si="3"/>
        <v>2</v>
      </c>
    </row>
    <row r="120" spans="1:129" ht="15.75" customHeight="1" x14ac:dyDescent="0.2">
      <c r="A120" s="17">
        <v>44615</v>
      </c>
      <c r="B120" s="15" t="s">
        <v>201</v>
      </c>
      <c r="C120" s="1" t="s">
        <v>5</v>
      </c>
      <c r="D120" s="1" t="s">
        <v>454</v>
      </c>
      <c r="E120" s="1">
        <v>5</v>
      </c>
      <c r="F120" s="1" t="s">
        <v>10</v>
      </c>
      <c r="G120" s="3">
        <v>5</v>
      </c>
      <c r="H120" s="3">
        <v>2</v>
      </c>
      <c r="I120" s="31">
        <v>0.06</v>
      </c>
      <c r="O120" s="1">
        <v>1</v>
      </c>
      <c r="AB120" s="1">
        <v>3</v>
      </c>
      <c r="AF120" s="1">
        <v>2</v>
      </c>
      <c r="DX120" s="1">
        <f t="shared" si="2"/>
        <v>6</v>
      </c>
      <c r="DY120" s="1">
        <f t="shared" si="3"/>
        <v>6</v>
      </c>
    </row>
    <row r="121" spans="1:129" ht="15.75" customHeight="1" x14ac:dyDescent="0.2">
      <c r="A121" s="17">
        <v>44615</v>
      </c>
      <c r="B121" s="15" t="s">
        <v>202</v>
      </c>
      <c r="C121" s="1" t="s">
        <v>156</v>
      </c>
      <c r="D121" s="1" t="s">
        <v>454</v>
      </c>
      <c r="E121" s="1">
        <v>4</v>
      </c>
      <c r="F121" s="1" t="s">
        <v>10</v>
      </c>
      <c r="G121" s="3">
        <v>3</v>
      </c>
      <c r="H121" s="3">
        <v>2</v>
      </c>
      <c r="I121" s="31">
        <v>2.5000000000000001E-2</v>
      </c>
      <c r="K121" s="1">
        <v>1</v>
      </c>
      <c r="AG121" s="1">
        <v>1</v>
      </c>
      <c r="CE121" s="1">
        <v>1</v>
      </c>
      <c r="DX121" s="1">
        <f t="shared" si="2"/>
        <v>3</v>
      </c>
      <c r="DY121" s="1">
        <f t="shared" si="3"/>
        <v>2</v>
      </c>
    </row>
    <row r="122" spans="1:129" ht="15.75" customHeight="1" x14ac:dyDescent="0.2">
      <c r="A122" s="17">
        <v>44615</v>
      </c>
      <c r="B122" s="15" t="s">
        <v>205</v>
      </c>
      <c r="C122" s="1" t="s">
        <v>6</v>
      </c>
      <c r="D122" s="1" t="s">
        <v>454</v>
      </c>
      <c r="E122" s="1">
        <v>3</v>
      </c>
      <c r="F122" s="1" t="s">
        <v>187</v>
      </c>
      <c r="G122" s="3">
        <v>3</v>
      </c>
      <c r="H122" s="3">
        <v>2</v>
      </c>
      <c r="I122" s="31">
        <v>0</v>
      </c>
      <c r="DX122" s="1">
        <f t="shared" si="2"/>
        <v>0</v>
      </c>
      <c r="DY122" s="1">
        <f t="shared" si="3"/>
        <v>0</v>
      </c>
    </row>
    <row r="123" spans="1:129" ht="15.75" customHeight="1" x14ac:dyDescent="0.2">
      <c r="A123" s="17">
        <v>44615</v>
      </c>
      <c r="B123" s="15" t="s">
        <v>205</v>
      </c>
      <c r="C123" s="1" t="s">
        <v>6</v>
      </c>
      <c r="D123" s="1" t="s">
        <v>454</v>
      </c>
      <c r="E123" s="1">
        <v>3</v>
      </c>
      <c r="F123" s="1" t="s">
        <v>10</v>
      </c>
      <c r="G123" s="3">
        <v>4</v>
      </c>
      <c r="H123" s="3">
        <v>2</v>
      </c>
      <c r="I123" s="31">
        <v>0.33</v>
      </c>
      <c r="K123" s="1">
        <v>3</v>
      </c>
      <c r="L123" s="1">
        <v>9</v>
      </c>
      <c r="P123" s="1">
        <v>3</v>
      </c>
      <c r="X123" s="1">
        <v>1</v>
      </c>
      <c r="AB123" s="1">
        <v>13</v>
      </c>
      <c r="AC123" s="1">
        <v>1</v>
      </c>
      <c r="AF123" s="1">
        <v>1</v>
      </c>
      <c r="AG123" s="1">
        <v>1</v>
      </c>
      <c r="DK123" s="1">
        <v>1</v>
      </c>
      <c r="DX123" s="1">
        <f t="shared" si="2"/>
        <v>33</v>
      </c>
      <c r="DY123" s="1">
        <f t="shared" si="3"/>
        <v>32</v>
      </c>
    </row>
    <row r="124" spans="1:129" ht="15.75" customHeight="1" x14ac:dyDescent="0.2">
      <c r="A124" s="17">
        <v>44615</v>
      </c>
      <c r="B124" s="15" t="s">
        <v>203</v>
      </c>
      <c r="C124" s="1" t="s">
        <v>7</v>
      </c>
      <c r="D124" s="1" t="s">
        <v>454</v>
      </c>
      <c r="E124" s="1">
        <v>2</v>
      </c>
      <c r="F124" s="1" t="s">
        <v>9</v>
      </c>
      <c r="G124" s="3">
        <v>3</v>
      </c>
      <c r="H124" s="3">
        <v>2</v>
      </c>
      <c r="I124" s="31">
        <v>0</v>
      </c>
      <c r="DX124" s="1">
        <f t="shared" si="2"/>
        <v>0</v>
      </c>
      <c r="DY124" s="1">
        <f t="shared" si="3"/>
        <v>0</v>
      </c>
    </row>
    <row r="125" spans="1:129" ht="15.75" customHeight="1" x14ac:dyDescent="0.2">
      <c r="A125" s="17">
        <v>44615</v>
      </c>
      <c r="B125" s="15" t="s">
        <v>203</v>
      </c>
      <c r="C125" s="1" t="s">
        <v>7</v>
      </c>
      <c r="D125" s="1" t="s">
        <v>454</v>
      </c>
      <c r="E125" s="1">
        <v>2</v>
      </c>
      <c r="F125" s="1" t="s">
        <v>10</v>
      </c>
      <c r="G125" s="3">
        <v>5</v>
      </c>
      <c r="H125" s="3">
        <v>2</v>
      </c>
      <c r="I125" s="31">
        <v>6.5000000000000002E-2</v>
      </c>
      <c r="Q125" s="1">
        <v>1</v>
      </c>
      <c r="Y125" s="1">
        <v>2</v>
      </c>
      <c r="AB125" s="1">
        <v>2</v>
      </c>
      <c r="DX125" s="1">
        <f t="shared" si="2"/>
        <v>5</v>
      </c>
      <c r="DY125" s="1">
        <f t="shared" si="3"/>
        <v>5</v>
      </c>
    </row>
    <row r="126" spans="1:129" ht="15.75" customHeight="1" x14ac:dyDescent="0.2">
      <c r="A126" s="17">
        <v>44615</v>
      </c>
      <c r="B126" s="15" t="s">
        <v>206</v>
      </c>
      <c r="C126" s="1" t="s">
        <v>11</v>
      </c>
      <c r="D126" s="1" t="s">
        <v>454</v>
      </c>
      <c r="E126" s="1">
        <v>1</v>
      </c>
      <c r="F126" s="1" t="s">
        <v>9</v>
      </c>
      <c r="G126" s="3">
        <v>5</v>
      </c>
      <c r="H126" s="3">
        <v>2</v>
      </c>
      <c r="I126" s="31">
        <v>0</v>
      </c>
      <c r="DX126" s="1">
        <f t="shared" si="2"/>
        <v>0</v>
      </c>
      <c r="DY126" s="1">
        <f t="shared" si="3"/>
        <v>0</v>
      </c>
    </row>
    <row r="127" spans="1:129" ht="15.75" customHeight="1" x14ac:dyDescent="0.2">
      <c r="A127" s="17">
        <v>44615</v>
      </c>
      <c r="B127" s="15" t="s">
        <v>206</v>
      </c>
      <c r="C127" s="1" t="s">
        <v>11</v>
      </c>
      <c r="D127" s="1" t="s">
        <v>454</v>
      </c>
      <c r="E127" s="1">
        <v>1</v>
      </c>
      <c r="F127" s="1" t="s">
        <v>10</v>
      </c>
      <c r="G127" s="3">
        <v>4</v>
      </c>
      <c r="H127" s="3">
        <v>2</v>
      </c>
      <c r="I127" s="31">
        <v>0</v>
      </c>
      <c r="DX127" s="1">
        <f t="shared" si="2"/>
        <v>0</v>
      </c>
      <c r="DY127" s="1">
        <f t="shared" si="3"/>
        <v>0</v>
      </c>
    </row>
    <row r="128" spans="1:129" ht="15.75" customHeight="1" x14ac:dyDescent="0.2">
      <c r="A128" s="17">
        <v>44624</v>
      </c>
      <c r="B128" s="15" t="s">
        <v>207</v>
      </c>
      <c r="C128" s="1" t="s">
        <v>0</v>
      </c>
      <c r="D128" s="1" t="s">
        <v>454</v>
      </c>
      <c r="E128" s="1">
        <v>10</v>
      </c>
      <c r="F128" s="1" t="s">
        <v>9</v>
      </c>
      <c r="G128" s="3">
        <v>5</v>
      </c>
      <c r="H128" s="3">
        <v>2</v>
      </c>
      <c r="I128" s="31">
        <v>0.5</v>
      </c>
      <c r="P128" s="1">
        <v>3</v>
      </c>
      <c r="S128" s="1">
        <v>32</v>
      </c>
      <c r="Y128" s="1">
        <v>5</v>
      </c>
      <c r="AB128" s="1">
        <v>2</v>
      </c>
      <c r="AD128" s="1">
        <v>1</v>
      </c>
      <c r="AF128" s="1">
        <v>1</v>
      </c>
      <c r="BJ128" s="1">
        <v>3</v>
      </c>
      <c r="CK128" s="1">
        <v>1</v>
      </c>
      <c r="DX128" s="1">
        <f t="shared" si="2"/>
        <v>48</v>
      </c>
      <c r="DY128" s="1">
        <f t="shared" si="3"/>
        <v>47</v>
      </c>
    </row>
    <row r="129" spans="1:129" ht="15.75" customHeight="1" x14ac:dyDescent="0.2">
      <c r="A129" s="17">
        <v>44624</v>
      </c>
      <c r="B129" s="15" t="s">
        <v>207</v>
      </c>
      <c r="C129" s="1" t="s">
        <v>0</v>
      </c>
      <c r="D129" s="1" t="s">
        <v>454</v>
      </c>
      <c r="E129" s="1">
        <v>10</v>
      </c>
      <c r="F129" s="1" t="s">
        <v>10</v>
      </c>
      <c r="G129" s="3">
        <v>5</v>
      </c>
      <c r="H129" s="3">
        <v>2</v>
      </c>
      <c r="I129" s="31">
        <v>0.33</v>
      </c>
      <c r="J129" s="1">
        <v>2</v>
      </c>
      <c r="K129" s="1">
        <v>4</v>
      </c>
      <c r="P129" s="1">
        <v>3</v>
      </c>
      <c r="S129" s="1">
        <v>32</v>
      </c>
      <c r="Y129" s="1">
        <v>50</v>
      </c>
      <c r="AB129" s="1">
        <v>2</v>
      </c>
      <c r="AC129" s="1">
        <v>1</v>
      </c>
      <c r="AF129" s="1">
        <v>5</v>
      </c>
      <c r="BM129" s="1">
        <v>1</v>
      </c>
      <c r="BX129" s="1">
        <v>2</v>
      </c>
      <c r="CE129" s="1">
        <v>2</v>
      </c>
      <c r="DU129" s="1">
        <v>1</v>
      </c>
      <c r="DX129" s="1">
        <f t="shared" si="2"/>
        <v>105</v>
      </c>
      <c r="DY129" s="1">
        <f t="shared" si="3"/>
        <v>100</v>
      </c>
    </row>
    <row r="130" spans="1:129" ht="15.75" customHeight="1" x14ac:dyDescent="0.2">
      <c r="A130" s="17">
        <v>44624</v>
      </c>
      <c r="B130" s="15" t="s">
        <v>208</v>
      </c>
      <c r="C130" s="1" t="s">
        <v>1</v>
      </c>
      <c r="D130" s="1" t="s">
        <v>454</v>
      </c>
      <c r="E130" s="1">
        <v>9</v>
      </c>
      <c r="F130" s="1" t="s">
        <v>9</v>
      </c>
      <c r="G130" s="3">
        <v>3</v>
      </c>
      <c r="H130" s="3">
        <v>2</v>
      </c>
      <c r="I130" s="31">
        <v>0.48</v>
      </c>
      <c r="J130" s="1">
        <v>5</v>
      </c>
      <c r="K130" s="1">
        <v>1</v>
      </c>
      <c r="P130" s="1">
        <v>3</v>
      </c>
      <c r="Y130" s="1">
        <v>4</v>
      </c>
      <c r="AB130" s="1">
        <v>9</v>
      </c>
      <c r="AF130" s="1">
        <v>5</v>
      </c>
      <c r="BP130" s="1">
        <v>1</v>
      </c>
      <c r="CE130" s="1">
        <v>1</v>
      </c>
      <c r="DJ130" s="1">
        <v>3</v>
      </c>
      <c r="DX130" s="1">
        <f t="shared" si="2"/>
        <v>32</v>
      </c>
      <c r="DY130" s="1">
        <f t="shared" si="3"/>
        <v>27</v>
      </c>
    </row>
    <row r="131" spans="1:129" ht="15.75" customHeight="1" x14ac:dyDescent="0.2">
      <c r="A131" s="17">
        <v>44624</v>
      </c>
      <c r="B131" s="15" t="s">
        <v>208</v>
      </c>
      <c r="C131" s="1" t="s">
        <v>1</v>
      </c>
      <c r="D131" s="1" t="s">
        <v>454</v>
      </c>
      <c r="E131" s="1">
        <v>9</v>
      </c>
      <c r="F131" s="1" t="s">
        <v>10</v>
      </c>
      <c r="G131" s="3">
        <v>4</v>
      </c>
      <c r="H131" s="3">
        <v>2</v>
      </c>
      <c r="I131" s="31">
        <f>0.48-0.35</f>
        <v>0.13</v>
      </c>
      <c r="J131" s="1">
        <v>1</v>
      </c>
      <c r="K131" s="1">
        <v>3</v>
      </c>
      <c r="P131" s="1">
        <v>1</v>
      </c>
      <c r="Y131" s="1">
        <v>2</v>
      </c>
      <c r="AB131" s="1">
        <v>1</v>
      </c>
      <c r="AF131" s="1">
        <v>5</v>
      </c>
      <c r="DB131" s="1">
        <v>1</v>
      </c>
      <c r="DX131" s="1">
        <f t="shared" ref="DX131:DX194" si="4">SUM(J131:DW131)</f>
        <v>14</v>
      </c>
      <c r="DY131" s="1">
        <f t="shared" ref="DY131:DY194" si="5">SUM(J131:BN131)</f>
        <v>13</v>
      </c>
    </row>
    <row r="132" spans="1:129" ht="15.75" customHeight="1" x14ac:dyDescent="0.2">
      <c r="A132" s="17">
        <v>44624</v>
      </c>
      <c r="B132" s="15" t="s">
        <v>209</v>
      </c>
      <c r="C132" s="1" t="s">
        <v>2</v>
      </c>
      <c r="D132" s="1" t="s">
        <v>454</v>
      </c>
      <c r="E132" s="1">
        <v>8</v>
      </c>
      <c r="F132" s="1" t="s">
        <v>9</v>
      </c>
      <c r="G132" s="3">
        <v>5</v>
      </c>
      <c r="H132" s="3">
        <v>2</v>
      </c>
      <c r="I132" s="31">
        <v>0.435</v>
      </c>
      <c r="J132" s="1">
        <v>6</v>
      </c>
      <c r="P132" s="1">
        <v>18</v>
      </c>
      <c r="Y132" s="1">
        <v>1</v>
      </c>
      <c r="AF132" s="1">
        <v>1</v>
      </c>
      <c r="BS132" s="1">
        <v>1</v>
      </c>
      <c r="BX132" s="1">
        <v>5</v>
      </c>
      <c r="DC132" s="1">
        <v>10</v>
      </c>
      <c r="DF132" s="1">
        <v>1</v>
      </c>
      <c r="DR132" s="1">
        <v>1</v>
      </c>
      <c r="DX132" s="1">
        <f t="shared" si="4"/>
        <v>44</v>
      </c>
      <c r="DY132" s="1">
        <f t="shared" si="5"/>
        <v>26</v>
      </c>
    </row>
    <row r="133" spans="1:129" ht="15.75" customHeight="1" x14ac:dyDescent="0.2">
      <c r="A133" s="17">
        <v>44624</v>
      </c>
      <c r="B133" s="15" t="s">
        <v>209</v>
      </c>
      <c r="C133" s="1" t="s">
        <v>2</v>
      </c>
      <c r="D133" s="1" t="s">
        <v>454</v>
      </c>
      <c r="E133" s="1">
        <v>8</v>
      </c>
      <c r="F133" s="1" t="s">
        <v>10</v>
      </c>
      <c r="G133" s="3">
        <v>3</v>
      </c>
      <c r="H133" s="3">
        <v>2</v>
      </c>
      <c r="I133" s="31">
        <v>1.5149999999999999</v>
      </c>
      <c r="J133" s="1">
        <v>4</v>
      </c>
      <c r="K133" s="1">
        <v>9</v>
      </c>
      <c r="P133" s="1">
        <v>9</v>
      </c>
      <c r="Y133" s="1">
        <v>4</v>
      </c>
      <c r="Z133" s="1">
        <v>5</v>
      </c>
      <c r="AF133" s="1">
        <v>2</v>
      </c>
      <c r="BJ133" s="1">
        <v>5</v>
      </c>
      <c r="BP133" s="1">
        <v>2</v>
      </c>
      <c r="BS133" s="1">
        <v>1</v>
      </c>
      <c r="BV133" s="1">
        <v>2</v>
      </c>
      <c r="BX133" s="1">
        <v>2</v>
      </c>
      <c r="BZ133" s="1">
        <v>2</v>
      </c>
      <c r="CE133" s="1">
        <v>2</v>
      </c>
      <c r="CK133" s="1">
        <v>3</v>
      </c>
      <c r="DC133" s="1">
        <v>2</v>
      </c>
      <c r="DF133" s="1">
        <v>3</v>
      </c>
      <c r="DX133" s="1">
        <f t="shared" si="4"/>
        <v>57</v>
      </c>
      <c r="DY133" s="1">
        <f t="shared" si="5"/>
        <v>38</v>
      </c>
    </row>
    <row r="134" spans="1:129" ht="15.75" customHeight="1" x14ac:dyDescent="0.2">
      <c r="A134" s="17">
        <v>44624</v>
      </c>
      <c r="B134" s="15" t="s">
        <v>210</v>
      </c>
      <c r="C134" s="1" t="s">
        <v>3</v>
      </c>
      <c r="D134" s="1" t="s">
        <v>454</v>
      </c>
      <c r="E134" s="1">
        <v>7</v>
      </c>
      <c r="F134" s="1" t="s">
        <v>9</v>
      </c>
      <c r="G134" s="3">
        <v>3</v>
      </c>
      <c r="H134" s="3">
        <v>1</v>
      </c>
      <c r="I134" s="31">
        <f>2.155-0.435</f>
        <v>1.7199999999999998</v>
      </c>
      <c r="J134" s="1">
        <v>2</v>
      </c>
      <c r="K134" s="1">
        <v>4</v>
      </c>
      <c r="P134" s="1">
        <v>10</v>
      </c>
      <c r="S134" s="1">
        <v>1</v>
      </c>
      <c r="AB134" s="1">
        <v>2</v>
      </c>
      <c r="AC134" s="1">
        <v>1</v>
      </c>
      <c r="AF134" s="1">
        <v>2</v>
      </c>
      <c r="AK134" s="1">
        <v>1</v>
      </c>
      <c r="BX134" s="1">
        <v>10</v>
      </c>
      <c r="CB134" s="1">
        <v>1</v>
      </c>
      <c r="CE134" s="1">
        <v>1</v>
      </c>
      <c r="CK134" s="1">
        <v>1</v>
      </c>
      <c r="DB134" s="1">
        <v>1</v>
      </c>
      <c r="DK134" s="1">
        <v>1</v>
      </c>
      <c r="DU134" s="1">
        <v>2</v>
      </c>
      <c r="DX134" s="1">
        <f t="shared" si="4"/>
        <v>40</v>
      </c>
      <c r="DY134" s="1">
        <f t="shared" si="5"/>
        <v>23</v>
      </c>
    </row>
    <row r="135" spans="1:129" ht="15.75" customHeight="1" x14ac:dyDescent="0.2">
      <c r="A135" s="17">
        <v>44624</v>
      </c>
      <c r="B135" s="15" t="s">
        <v>211</v>
      </c>
      <c r="C135" s="1" t="s">
        <v>3</v>
      </c>
      <c r="D135" s="1" t="s">
        <v>454</v>
      </c>
      <c r="E135" s="1">
        <v>7</v>
      </c>
      <c r="F135" s="1" t="s">
        <v>10</v>
      </c>
      <c r="G135" s="3">
        <v>3</v>
      </c>
      <c r="H135" s="3">
        <v>1</v>
      </c>
      <c r="I135" s="31">
        <v>0.56000000000000005</v>
      </c>
      <c r="J135" s="1">
        <v>15</v>
      </c>
      <c r="K135" s="1">
        <v>1</v>
      </c>
      <c r="P135" s="1">
        <v>3</v>
      </c>
      <c r="BJ135" s="1">
        <v>1</v>
      </c>
      <c r="BX135" s="1">
        <v>2</v>
      </c>
      <c r="CE135" s="1">
        <v>2</v>
      </c>
      <c r="DB135" s="1">
        <v>2</v>
      </c>
      <c r="DC135" s="1">
        <v>2</v>
      </c>
      <c r="DF135" s="1">
        <v>3</v>
      </c>
      <c r="DU135" s="1">
        <v>2</v>
      </c>
      <c r="DX135" s="1">
        <f t="shared" si="4"/>
        <v>33</v>
      </c>
      <c r="DY135" s="1">
        <f t="shared" si="5"/>
        <v>20</v>
      </c>
    </row>
    <row r="136" spans="1:129" ht="15.75" customHeight="1" x14ac:dyDescent="0.2">
      <c r="A136" s="17">
        <v>44624</v>
      </c>
      <c r="B136" s="15" t="s">
        <v>212</v>
      </c>
      <c r="C136" s="1" t="s">
        <v>4</v>
      </c>
      <c r="D136" s="1" t="s">
        <v>454</v>
      </c>
      <c r="E136" s="1">
        <v>6</v>
      </c>
      <c r="F136" s="1" t="s">
        <v>9</v>
      </c>
      <c r="G136" s="3">
        <v>5</v>
      </c>
      <c r="H136" s="3">
        <v>2</v>
      </c>
      <c r="I136" s="31">
        <v>2.1</v>
      </c>
      <c r="J136" s="1">
        <v>6</v>
      </c>
      <c r="K136" s="1">
        <v>1</v>
      </c>
      <c r="P136" s="1">
        <v>9</v>
      </c>
      <c r="Q136" s="1">
        <v>2</v>
      </c>
      <c r="BJ136" s="1">
        <v>1</v>
      </c>
      <c r="BK136" s="1">
        <v>1</v>
      </c>
      <c r="BX136" s="1">
        <v>2</v>
      </c>
      <c r="DD136" s="1">
        <v>1</v>
      </c>
      <c r="DF136" s="1">
        <v>11</v>
      </c>
      <c r="DU136" s="1">
        <v>2</v>
      </c>
      <c r="DX136" s="1">
        <f t="shared" si="4"/>
        <v>36</v>
      </c>
      <c r="DY136" s="1">
        <f t="shared" si="5"/>
        <v>20</v>
      </c>
    </row>
    <row r="137" spans="1:129" ht="15.75" customHeight="1" x14ac:dyDescent="0.2">
      <c r="A137" s="17">
        <v>44624</v>
      </c>
      <c r="B137" s="15" t="s">
        <v>213</v>
      </c>
      <c r="C137" s="1" t="s">
        <v>5</v>
      </c>
      <c r="D137" s="1" t="s">
        <v>454</v>
      </c>
      <c r="E137" s="1">
        <v>5</v>
      </c>
      <c r="F137" s="1" t="s">
        <v>9</v>
      </c>
      <c r="G137" s="3">
        <v>4</v>
      </c>
      <c r="H137" s="3">
        <v>2</v>
      </c>
      <c r="I137" s="31">
        <v>0.05</v>
      </c>
      <c r="J137" s="1">
        <v>2</v>
      </c>
      <c r="DX137" s="1">
        <f t="shared" si="4"/>
        <v>2</v>
      </c>
      <c r="DY137" s="1">
        <f t="shared" si="5"/>
        <v>2</v>
      </c>
    </row>
    <row r="138" spans="1:129" ht="15.75" customHeight="1" x14ac:dyDescent="0.2">
      <c r="A138" s="17">
        <v>44624</v>
      </c>
      <c r="B138" s="15" t="s">
        <v>214</v>
      </c>
      <c r="C138" s="1" t="s">
        <v>5</v>
      </c>
      <c r="D138" s="1" t="s">
        <v>454</v>
      </c>
      <c r="E138" s="1">
        <v>5</v>
      </c>
      <c r="F138" s="1" t="s">
        <v>10</v>
      </c>
      <c r="G138" s="3">
        <v>5</v>
      </c>
      <c r="H138" s="3">
        <v>2</v>
      </c>
      <c r="I138" s="31">
        <v>0.105</v>
      </c>
      <c r="N138" s="1">
        <v>2</v>
      </c>
      <c r="O138" s="1">
        <v>2</v>
      </c>
      <c r="AB138" s="1">
        <v>4</v>
      </c>
      <c r="AM138" s="1">
        <v>1</v>
      </c>
      <c r="CO138" s="1">
        <v>1</v>
      </c>
      <c r="DX138" s="1">
        <f t="shared" si="4"/>
        <v>10</v>
      </c>
      <c r="DY138" s="1">
        <f t="shared" si="5"/>
        <v>9</v>
      </c>
    </row>
    <row r="139" spans="1:129" ht="15.75" customHeight="1" x14ac:dyDescent="0.2">
      <c r="A139" s="17">
        <v>44624</v>
      </c>
      <c r="B139" s="15" t="s">
        <v>215</v>
      </c>
      <c r="C139" s="1" t="s">
        <v>156</v>
      </c>
      <c r="D139" s="1" t="s">
        <v>454</v>
      </c>
      <c r="E139" s="1">
        <v>4</v>
      </c>
      <c r="F139" s="1" t="s">
        <v>10</v>
      </c>
      <c r="G139" s="3">
        <v>3</v>
      </c>
      <c r="H139" s="3">
        <v>2</v>
      </c>
      <c r="I139" s="31">
        <v>0.05</v>
      </c>
      <c r="J139" s="1">
        <v>1</v>
      </c>
      <c r="AB139" s="1">
        <v>2</v>
      </c>
      <c r="DX139" s="1">
        <f t="shared" si="4"/>
        <v>3</v>
      </c>
      <c r="DY139" s="1">
        <f t="shared" si="5"/>
        <v>3</v>
      </c>
    </row>
    <row r="140" spans="1:129" ht="15.75" customHeight="1" x14ac:dyDescent="0.2">
      <c r="A140" s="17">
        <v>44624</v>
      </c>
      <c r="B140" s="15" t="s">
        <v>182</v>
      </c>
      <c r="C140" s="1" t="s">
        <v>6</v>
      </c>
      <c r="D140" s="1" t="s">
        <v>454</v>
      </c>
      <c r="E140" s="1">
        <v>3</v>
      </c>
      <c r="F140" s="1" t="s">
        <v>9</v>
      </c>
      <c r="G140" s="3">
        <v>3</v>
      </c>
      <c r="H140" s="3">
        <v>2</v>
      </c>
      <c r="I140" s="31">
        <v>0.125</v>
      </c>
      <c r="J140" s="1">
        <v>1</v>
      </c>
      <c r="P140" s="1">
        <v>1</v>
      </c>
      <c r="AB140" s="1">
        <v>1</v>
      </c>
      <c r="AF140" s="1">
        <v>1</v>
      </c>
      <c r="AM140" s="1">
        <v>1</v>
      </c>
      <c r="CB140" s="1">
        <v>1</v>
      </c>
      <c r="DC140" s="1">
        <v>1</v>
      </c>
      <c r="DK140" s="1">
        <v>1</v>
      </c>
      <c r="DX140" s="1">
        <f t="shared" si="4"/>
        <v>8</v>
      </c>
      <c r="DY140" s="1">
        <f t="shared" si="5"/>
        <v>5</v>
      </c>
    </row>
    <row r="141" spans="1:129" ht="15.75" customHeight="1" x14ac:dyDescent="0.2">
      <c r="A141" s="17">
        <v>44624</v>
      </c>
      <c r="B141" s="15" t="s">
        <v>216</v>
      </c>
      <c r="C141" s="1" t="s">
        <v>6</v>
      </c>
      <c r="D141" s="1" t="s">
        <v>454</v>
      </c>
      <c r="E141" s="1">
        <v>3</v>
      </c>
      <c r="F141" s="1" t="s">
        <v>10</v>
      </c>
      <c r="G141" s="3">
        <v>4</v>
      </c>
      <c r="H141" s="3">
        <v>2</v>
      </c>
      <c r="I141" s="31">
        <v>0.16</v>
      </c>
      <c r="J141" s="1">
        <v>2</v>
      </c>
      <c r="L141" s="1">
        <v>3</v>
      </c>
      <c r="O141" s="1">
        <v>1</v>
      </c>
      <c r="Q141" s="1">
        <v>1</v>
      </c>
      <c r="AB141" s="1">
        <v>1</v>
      </c>
      <c r="DD141" s="1">
        <v>1</v>
      </c>
      <c r="DK141" s="1">
        <v>1</v>
      </c>
      <c r="DX141" s="1">
        <f t="shared" si="4"/>
        <v>10</v>
      </c>
      <c r="DY141" s="1">
        <f t="shared" si="5"/>
        <v>8</v>
      </c>
    </row>
    <row r="142" spans="1:129" ht="15.75" customHeight="1" x14ac:dyDescent="0.2">
      <c r="A142" s="17">
        <v>44624</v>
      </c>
      <c r="B142" s="15" t="s">
        <v>217</v>
      </c>
      <c r="C142" s="1" t="s">
        <v>7</v>
      </c>
      <c r="D142" s="1" t="s">
        <v>454</v>
      </c>
      <c r="E142" s="1">
        <v>2</v>
      </c>
      <c r="F142" s="1" t="s">
        <v>9</v>
      </c>
      <c r="G142" s="3">
        <v>5</v>
      </c>
      <c r="H142" s="3">
        <v>2</v>
      </c>
      <c r="I142" s="31">
        <v>0</v>
      </c>
      <c r="DX142" s="1">
        <f t="shared" si="4"/>
        <v>0</v>
      </c>
      <c r="DY142" s="1">
        <f t="shared" si="5"/>
        <v>0</v>
      </c>
    </row>
    <row r="143" spans="1:129" ht="15.75" customHeight="1" x14ac:dyDescent="0.2">
      <c r="A143" s="17">
        <v>44624</v>
      </c>
      <c r="B143" s="15" t="s">
        <v>218</v>
      </c>
      <c r="C143" s="1" t="s">
        <v>7</v>
      </c>
      <c r="D143" s="1" t="s">
        <v>454</v>
      </c>
      <c r="E143" s="1">
        <v>2</v>
      </c>
      <c r="F143" s="1" t="s">
        <v>10</v>
      </c>
      <c r="G143" s="3">
        <v>5</v>
      </c>
      <c r="H143" s="3">
        <v>2</v>
      </c>
      <c r="I143" s="31">
        <v>0.02</v>
      </c>
      <c r="K143" s="1">
        <v>1</v>
      </c>
      <c r="DX143" s="1">
        <f t="shared" si="4"/>
        <v>1</v>
      </c>
      <c r="DY143" s="1">
        <f t="shared" si="5"/>
        <v>1</v>
      </c>
    </row>
    <row r="144" spans="1:129" ht="15.75" customHeight="1" x14ac:dyDescent="0.2">
      <c r="A144" s="17">
        <v>44624</v>
      </c>
      <c r="B144" s="15" t="s">
        <v>219</v>
      </c>
      <c r="C144" s="1" t="s">
        <v>11</v>
      </c>
      <c r="D144" s="1" t="s">
        <v>454</v>
      </c>
      <c r="E144" s="1">
        <v>1</v>
      </c>
      <c r="F144" s="1" t="s">
        <v>9</v>
      </c>
      <c r="G144" s="3">
        <v>5</v>
      </c>
      <c r="H144" s="3">
        <v>2</v>
      </c>
      <c r="I144" s="31">
        <v>0</v>
      </c>
      <c r="DX144" s="1">
        <f t="shared" si="4"/>
        <v>0</v>
      </c>
      <c r="DY144" s="1">
        <f t="shared" si="5"/>
        <v>0</v>
      </c>
    </row>
    <row r="145" spans="1:129" ht="15.75" customHeight="1" x14ac:dyDescent="0.2">
      <c r="A145" s="17">
        <v>44624</v>
      </c>
      <c r="B145" s="15" t="s">
        <v>220</v>
      </c>
      <c r="C145" s="1" t="s">
        <v>11</v>
      </c>
      <c r="D145" s="1" t="s">
        <v>454</v>
      </c>
      <c r="E145" s="1">
        <v>1</v>
      </c>
      <c r="F145" s="1" t="s">
        <v>10</v>
      </c>
      <c r="G145" s="3">
        <v>4</v>
      </c>
      <c r="H145" s="3">
        <v>2</v>
      </c>
      <c r="I145" s="31">
        <v>0</v>
      </c>
      <c r="DX145" s="1">
        <f t="shared" si="4"/>
        <v>0</v>
      </c>
      <c r="DY145" s="1">
        <f t="shared" si="5"/>
        <v>0</v>
      </c>
    </row>
    <row r="146" spans="1:129" ht="15.75" customHeight="1" x14ac:dyDescent="0.2">
      <c r="A146" s="17">
        <v>44631</v>
      </c>
      <c r="B146" s="15" t="s">
        <v>168</v>
      </c>
      <c r="C146" s="1" t="s">
        <v>1</v>
      </c>
      <c r="D146" s="1" t="s">
        <v>454</v>
      </c>
      <c r="E146" s="1">
        <v>9</v>
      </c>
      <c r="F146" s="1" t="s">
        <v>10</v>
      </c>
      <c r="G146" s="3">
        <v>4</v>
      </c>
      <c r="H146" s="3">
        <v>2</v>
      </c>
      <c r="I146" s="31">
        <v>9.5000000000000001E-2</v>
      </c>
      <c r="J146" s="1">
        <v>3</v>
      </c>
      <c r="K146" s="1">
        <v>1</v>
      </c>
      <c r="P146" s="1">
        <v>1</v>
      </c>
      <c r="S146" s="1">
        <v>1</v>
      </c>
      <c r="X146" s="1">
        <v>1</v>
      </c>
      <c r="Y146" s="1">
        <v>3</v>
      </c>
      <c r="AB146" s="1">
        <v>5</v>
      </c>
      <c r="AC146" s="1">
        <v>1</v>
      </c>
      <c r="AF146" s="1">
        <v>4</v>
      </c>
      <c r="AG146" s="1">
        <v>1</v>
      </c>
      <c r="DX146" s="1">
        <f t="shared" si="4"/>
        <v>21</v>
      </c>
      <c r="DY146" s="1">
        <f t="shared" si="5"/>
        <v>21</v>
      </c>
    </row>
    <row r="147" spans="1:129" ht="68.45" customHeight="1" x14ac:dyDescent="0.2">
      <c r="A147" s="17">
        <v>44631</v>
      </c>
      <c r="B147" s="15" t="s">
        <v>168</v>
      </c>
      <c r="C147" s="1" t="s">
        <v>1</v>
      </c>
      <c r="D147" s="1" t="s">
        <v>454</v>
      </c>
      <c r="E147" s="1">
        <v>9</v>
      </c>
      <c r="F147" s="1" t="s">
        <v>187</v>
      </c>
      <c r="G147" s="3"/>
      <c r="H147" s="3"/>
      <c r="I147" s="31">
        <v>0</v>
      </c>
      <c r="DX147" s="1">
        <f t="shared" si="4"/>
        <v>0</v>
      </c>
      <c r="DY147" s="1">
        <f t="shared" si="5"/>
        <v>0</v>
      </c>
    </row>
    <row r="148" spans="1:129" ht="15.75" customHeight="1" x14ac:dyDescent="0.2">
      <c r="A148" s="17">
        <v>44631</v>
      </c>
      <c r="B148" s="15" t="s">
        <v>198</v>
      </c>
      <c r="C148" s="1" t="s">
        <v>0</v>
      </c>
      <c r="D148" s="1" t="s">
        <v>454</v>
      </c>
      <c r="E148" s="1">
        <v>10</v>
      </c>
      <c r="F148" s="1" t="s">
        <v>9</v>
      </c>
      <c r="G148" s="3">
        <v>5</v>
      </c>
      <c r="H148" s="3">
        <v>2</v>
      </c>
      <c r="I148" s="31">
        <v>0.24</v>
      </c>
      <c r="DX148" s="1">
        <f t="shared" si="4"/>
        <v>0</v>
      </c>
      <c r="DY148" s="1">
        <f t="shared" si="5"/>
        <v>0</v>
      </c>
    </row>
    <row r="149" spans="1:129" ht="15.75" customHeight="1" x14ac:dyDescent="0.2">
      <c r="A149" s="17">
        <v>44631</v>
      </c>
      <c r="B149" s="15" t="s">
        <v>198</v>
      </c>
      <c r="C149" s="1" t="s">
        <v>0</v>
      </c>
      <c r="D149" s="1" t="s">
        <v>454</v>
      </c>
      <c r="E149" s="1">
        <v>10</v>
      </c>
      <c r="F149" s="1" t="s">
        <v>10</v>
      </c>
      <c r="G149" s="3">
        <v>5</v>
      </c>
      <c r="H149" s="3">
        <v>2</v>
      </c>
      <c r="I149" s="31">
        <v>0.755</v>
      </c>
      <c r="J149" s="1">
        <v>3</v>
      </c>
      <c r="K149" s="1">
        <v>9</v>
      </c>
      <c r="P149" s="1">
        <v>1</v>
      </c>
      <c r="Y149" s="1">
        <v>3</v>
      </c>
      <c r="AF149" s="1">
        <v>1</v>
      </c>
      <c r="DX149" s="1">
        <f t="shared" si="4"/>
        <v>17</v>
      </c>
      <c r="DY149" s="1">
        <f t="shared" si="5"/>
        <v>17</v>
      </c>
    </row>
    <row r="150" spans="1:129" ht="15.75" customHeight="1" x14ac:dyDescent="0.2">
      <c r="A150" s="17">
        <v>44631</v>
      </c>
      <c r="B150" s="15" t="s">
        <v>158</v>
      </c>
      <c r="C150" s="1" t="s">
        <v>2</v>
      </c>
      <c r="D150" s="1" t="s">
        <v>454</v>
      </c>
      <c r="E150" s="1">
        <v>8</v>
      </c>
      <c r="F150" s="1" t="s">
        <v>187</v>
      </c>
      <c r="G150" s="3">
        <v>3</v>
      </c>
      <c r="H150" s="3">
        <v>1</v>
      </c>
      <c r="I150" s="31">
        <v>1.2649999999999999</v>
      </c>
      <c r="J150" s="1">
        <v>15</v>
      </c>
      <c r="Y150" s="1">
        <v>11</v>
      </c>
      <c r="BR150" s="1">
        <v>2</v>
      </c>
      <c r="BU150" s="1">
        <v>1</v>
      </c>
      <c r="BX150" s="1">
        <v>2</v>
      </c>
      <c r="BY150" s="1">
        <v>1</v>
      </c>
      <c r="DF150" s="1">
        <v>4</v>
      </c>
      <c r="DX150" s="1">
        <f t="shared" si="4"/>
        <v>36</v>
      </c>
      <c r="DY150" s="1">
        <f t="shared" si="5"/>
        <v>26</v>
      </c>
    </row>
    <row r="151" spans="1:129" ht="15.75" customHeight="1" x14ac:dyDescent="0.2">
      <c r="A151" s="17">
        <v>44631</v>
      </c>
      <c r="B151" s="15" t="s">
        <v>158</v>
      </c>
      <c r="C151" s="1" t="s">
        <v>2</v>
      </c>
      <c r="D151" s="1" t="s">
        <v>454</v>
      </c>
      <c r="E151" s="1">
        <v>8</v>
      </c>
      <c r="F151" s="1" t="s">
        <v>10</v>
      </c>
      <c r="G151" s="3">
        <v>3</v>
      </c>
      <c r="H151" s="3">
        <v>2</v>
      </c>
      <c r="I151" s="31">
        <v>0.91500000000000004</v>
      </c>
      <c r="J151" s="1">
        <v>9</v>
      </c>
      <c r="K151" s="1">
        <v>2</v>
      </c>
      <c r="P151" s="1">
        <v>4</v>
      </c>
      <c r="AB151" s="1">
        <v>1</v>
      </c>
      <c r="BX151" s="1">
        <v>2</v>
      </c>
      <c r="DA151" s="1">
        <v>1</v>
      </c>
      <c r="DC151" s="1">
        <v>5</v>
      </c>
      <c r="DF151" s="1">
        <v>1</v>
      </c>
      <c r="DK151" s="1">
        <v>1</v>
      </c>
      <c r="DX151" s="1">
        <f t="shared" si="4"/>
        <v>26</v>
      </c>
      <c r="DY151" s="1">
        <f t="shared" si="5"/>
        <v>16</v>
      </c>
    </row>
    <row r="152" spans="1:129" ht="15.75" customHeight="1" x14ac:dyDescent="0.2">
      <c r="A152" s="17">
        <v>44631</v>
      </c>
      <c r="B152" s="15" t="s">
        <v>203</v>
      </c>
      <c r="C152" s="1" t="s">
        <v>3</v>
      </c>
      <c r="D152" s="1" t="s">
        <v>454</v>
      </c>
      <c r="E152" s="1">
        <v>7</v>
      </c>
      <c r="F152" s="1" t="s">
        <v>9</v>
      </c>
      <c r="G152" s="3">
        <v>5</v>
      </c>
      <c r="H152" s="3">
        <v>2</v>
      </c>
      <c r="I152" s="31">
        <v>0.28999999999999998</v>
      </c>
      <c r="J152" s="1">
        <v>2</v>
      </c>
      <c r="K152" s="1">
        <v>9</v>
      </c>
      <c r="P152" s="1">
        <v>3</v>
      </c>
      <c r="DX152" s="1">
        <f t="shared" si="4"/>
        <v>14</v>
      </c>
      <c r="DY152" s="1">
        <f t="shared" si="5"/>
        <v>14</v>
      </c>
    </row>
    <row r="153" spans="1:129" ht="15.75" customHeight="1" x14ac:dyDescent="0.2">
      <c r="A153" s="17">
        <v>44631</v>
      </c>
      <c r="B153" s="15" t="s">
        <v>203</v>
      </c>
      <c r="C153" s="1" t="s">
        <v>3</v>
      </c>
      <c r="D153" s="1" t="s">
        <v>454</v>
      </c>
      <c r="E153" s="1">
        <v>7</v>
      </c>
      <c r="F153" s="1" t="s">
        <v>10</v>
      </c>
      <c r="G153" s="3">
        <v>5</v>
      </c>
      <c r="H153" s="3">
        <v>2</v>
      </c>
      <c r="I153" s="31">
        <f>1.375-0.29</f>
        <v>1.085</v>
      </c>
      <c r="J153" s="1">
        <v>1</v>
      </c>
      <c r="K153" s="1">
        <v>1</v>
      </c>
      <c r="Y153" s="1">
        <v>2</v>
      </c>
      <c r="AC153" s="1">
        <v>2</v>
      </c>
      <c r="AF153" s="1">
        <v>1</v>
      </c>
      <c r="BR153" s="1">
        <v>1</v>
      </c>
      <c r="BX153" s="1">
        <v>9</v>
      </c>
      <c r="CE153" s="1">
        <v>4</v>
      </c>
      <c r="DX153" s="1">
        <f t="shared" si="4"/>
        <v>21</v>
      </c>
      <c r="DY153" s="1">
        <f t="shared" si="5"/>
        <v>7</v>
      </c>
    </row>
    <row r="154" spans="1:129" ht="15.75" customHeight="1" x14ac:dyDescent="0.2">
      <c r="A154" s="17">
        <v>44631</v>
      </c>
      <c r="B154" s="15" t="s">
        <v>221</v>
      </c>
      <c r="C154" s="1" t="s">
        <v>4</v>
      </c>
      <c r="D154" s="1" t="s">
        <v>454</v>
      </c>
      <c r="E154" s="1">
        <v>6</v>
      </c>
      <c r="F154" s="1" t="s">
        <v>9</v>
      </c>
      <c r="G154" s="3">
        <v>5</v>
      </c>
      <c r="H154" s="3">
        <v>2</v>
      </c>
      <c r="I154" s="31">
        <v>1.07</v>
      </c>
      <c r="J154" s="1">
        <v>3</v>
      </c>
      <c r="P154" s="1">
        <v>2</v>
      </c>
      <c r="Y154" s="1">
        <v>3</v>
      </c>
      <c r="AB154" s="1">
        <v>4</v>
      </c>
      <c r="BR154" s="1">
        <v>2</v>
      </c>
      <c r="DF154" s="1">
        <v>21</v>
      </c>
      <c r="DX154" s="1">
        <f t="shared" si="4"/>
        <v>35</v>
      </c>
      <c r="DY154" s="1">
        <f t="shared" si="5"/>
        <v>12</v>
      </c>
    </row>
    <row r="155" spans="1:129" ht="15.75" customHeight="1" x14ac:dyDescent="0.2">
      <c r="A155" s="17">
        <v>44631</v>
      </c>
      <c r="B155" s="15" t="s">
        <v>147</v>
      </c>
      <c r="C155" s="1" t="s">
        <v>5</v>
      </c>
      <c r="D155" s="1" t="s">
        <v>454</v>
      </c>
      <c r="E155" s="1">
        <v>5</v>
      </c>
      <c r="F155" s="1" t="s">
        <v>9</v>
      </c>
      <c r="G155" s="3">
        <v>4</v>
      </c>
      <c r="H155" s="3">
        <v>2</v>
      </c>
      <c r="I155" s="31">
        <v>5.5E-2</v>
      </c>
      <c r="J155" s="1">
        <v>2</v>
      </c>
      <c r="AB155" s="1">
        <v>2</v>
      </c>
      <c r="CE155" s="1">
        <v>1</v>
      </c>
      <c r="DX155" s="1">
        <f t="shared" si="4"/>
        <v>5</v>
      </c>
      <c r="DY155" s="1">
        <f t="shared" si="5"/>
        <v>4</v>
      </c>
    </row>
    <row r="156" spans="1:129" ht="15.75" customHeight="1" x14ac:dyDescent="0.2">
      <c r="A156" s="17">
        <v>44631</v>
      </c>
      <c r="B156" s="15" t="s">
        <v>147</v>
      </c>
      <c r="C156" s="1" t="s">
        <v>5</v>
      </c>
      <c r="D156" s="1" t="s">
        <v>454</v>
      </c>
      <c r="E156" s="1">
        <v>5</v>
      </c>
      <c r="F156" s="1" t="s">
        <v>10</v>
      </c>
      <c r="G156" s="3">
        <v>5</v>
      </c>
      <c r="H156" s="3">
        <v>2</v>
      </c>
      <c r="I156" s="31">
        <v>0.23499999999999999</v>
      </c>
      <c r="O156" s="1">
        <v>3</v>
      </c>
      <c r="S156" s="1">
        <v>1</v>
      </c>
      <c r="Y156" s="1">
        <v>2</v>
      </c>
      <c r="Z156" s="1">
        <v>2</v>
      </c>
      <c r="AB156" s="1">
        <v>2</v>
      </c>
      <c r="DD156" s="1">
        <v>1</v>
      </c>
      <c r="DX156" s="1">
        <f t="shared" si="4"/>
        <v>11</v>
      </c>
      <c r="DY156" s="1">
        <f t="shared" si="5"/>
        <v>10</v>
      </c>
    </row>
    <row r="157" spans="1:129" ht="15.75" customHeight="1" x14ac:dyDescent="0.2">
      <c r="A157" s="17">
        <v>44631</v>
      </c>
      <c r="B157" s="15" t="s">
        <v>222</v>
      </c>
      <c r="C157" s="1" t="s">
        <v>156</v>
      </c>
      <c r="D157" s="1" t="s">
        <v>454</v>
      </c>
      <c r="E157" s="1">
        <v>4</v>
      </c>
      <c r="F157" s="1" t="s">
        <v>10</v>
      </c>
      <c r="G157" s="3">
        <v>3</v>
      </c>
      <c r="H157" s="3">
        <v>2</v>
      </c>
      <c r="I157" s="31">
        <v>0.02</v>
      </c>
      <c r="J157" s="1">
        <v>1</v>
      </c>
      <c r="DS157" s="1">
        <v>1</v>
      </c>
      <c r="DX157" s="1">
        <f t="shared" si="4"/>
        <v>2</v>
      </c>
      <c r="DY157" s="1">
        <f t="shared" si="5"/>
        <v>1</v>
      </c>
    </row>
    <row r="158" spans="1:129" ht="15.75" customHeight="1" x14ac:dyDescent="0.2">
      <c r="A158" s="17">
        <v>44631</v>
      </c>
      <c r="B158" s="15" t="s">
        <v>201</v>
      </c>
      <c r="C158" s="1" t="s">
        <v>6</v>
      </c>
      <c r="D158" s="1" t="s">
        <v>454</v>
      </c>
      <c r="E158" s="1">
        <v>3</v>
      </c>
      <c r="F158" s="1" t="s">
        <v>9</v>
      </c>
      <c r="G158" s="3">
        <v>3</v>
      </c>
      <c r="H158" s="3">
        <v>2</v>
      </c>
      <c r="I158" s="31">
        <v>5.5E-2</v>
      </c>
      <c r="AB158" s="1">
        <v>1</v>
      </c>
      <c r="BN158" s="1">
        <v>1</v>
      </c>
      <c r="CP158" s="1">
        <v>1</v>
      </c>
      <c r="DX158" s="1">
        <f t="shared" si="4"/>
        <v>3</v>
      </c>
      <c r="DY158" s="1">
        <f t="shared" si="5"/>
        <v>2</v>
      </c>
    </row>
    <row r="159" spans="1:129" ht="15.75" customHeight="1" x14ac:dyDescent="0.2">
      <c r="A159" s="17">
        <v>44631</v>
      </c>
      <c r="B159" s="15" t="s">
        <v>201</v>
      </c>
      <c r="C159" s="1" t="s">
        <v>6</v>
      </c>
      <c r="D159" s="1" t="s">
        <v>454</v>
      </c>
      <c r="E159" s="1">
        <v>3</v>
      </c>
      <c r="F159" s="1" t="s">
        <v>10</v>
      </c>
      <c r="G159" s="3">
        <v>4</v>
      </c>
      <c r="H159" s="3">
        <v>2</v>
      </c>
      <c r="I159" s="31">
        <v>0.9</v>
      </c>
      <c r="K159" s="1">
        <v>3</v>
      </c>
      <c r="L159" s="1">
        <v>5</v>
      </c>
      <c r="AB159" s="1">
        <v>4</v>
      </c>
      <c r="AC159" s="1">
        <v>2</v>
      </c>
      <c r="BT159" s="1">
        <v>1</v>
      </c>
      <c r="BW159" s="1">
        <v>1</v>
      </c>
      <c r="DS159" s="1">
        <v>1</v>
      </c>
      <c r="DW159" s="1">
        <v>1</v>
      </c>
      <c r="DX159" s="1">
        <f t="shared" si="4"/>
        <v>18</v>
      </c>
      <c r="DY159" s="1">
        <f t="shared" si="5"/>
        <v>14</v>
      </c>
    </row>
    <row r="160" spans="1:129" ht="15.75" customHeight="1" x14ac:dyDescent="0.2">
      <c r="A160" s="17">
        <v>44631</v>
      </c>
      <c r="B160" s="15" t="s">
        <v>173</v>
      </c>
      <c r="C160" s="1" t="s">
        <v>7</v>
      </c>
      <c r="D160" s="1" t="s">
        <v>454</v>
      </c>
      <c r="E160" s="1">
        <v>2</v>
      </c>
      <c r="F160" s="1" t="s">
        <v>9</v>
      </c>
      <c r="G160" s="3">
        <v>3</v>
      </c>
      <c r="H160" s="3">
        <v>2</v>
      </c>
      <c r="I160" s="31">
        <v>0</v>
      </c>
      <c r="DX160" s="1">
        <f t="shared" si="4"/>
        <v>0</v>
      </c>
      <c r="DY160" s="1">
        <f t="shared" si="5"/>
        <v>0</v>
      </c>
    </row>
    <row r="161" spans="1:129" ht="15.75" customHeight="1" x14ac:dyDescent="0.2">
      <c r="A161" s="17">
        <v>44631</v>
      </c>
      <c r="B161" s="15" t="s">
        <v>173</v>
      </c>
      <c r="C161" s="1" t="s">
        <v>7</v>
      </c>
      <c r="D161" s="1" t="s">
        <v>454</v>
      </c>
      <c r="E161" s="1">
        <v>2</v>
      </c>
      <c r="F161" s="1" t="s">
        <v>10</v>
      </c>
      <c r="G161" s="3">
        <v>5</v>
      </c>
      <c r="H161" s="3">
        <v>2</v>
      </c>
      <c r="I161" s="31">
        <v>6.5000000000000002E-2</v>
      </c>
      <c r="J161" s="1">
        <v>1</v>
      </c>
      <c r="K161" s="1">
        <v>1</v>
      </c>
      <c r="Z161" s="1">
        <v>1</v>
      </c>
      <c r="DX161" s="1">
        <f t="shared" si="4"/>
        <v>3</v>
      </c>
      <c r="DY161" s="1">
        <f t="shared" si="5"/>
        <v>3</v>
      </c>
    </row>
    <row r="162" spans="1:129" ht="15.75" customHeight="1" x14ac:dyDescent="0.2">
      <c r="A162" s="17">
        <v>44631</v>
      </c>
      <c r="B162" s="15" t="s">
        <v>223</v>
      </c>
      <c r="C162" s="1" t="s">
        <v>11</v>
      </c>
      <c r="D162" s="1" t="s">
        <v>454</v>
      </c>
      <c r="E162" s="1">
        <v>1</v>
      </c>
      <c r="F162" s="1" t="s">
        <v>187</v>
      </c>
      <c r="G162" s="3">
        <v>5</v>
      </c>
      <c r="H162" s="3">
        <v>2</v>
      </c>
      <c r="I162" s="31">
        <v>2.5000000000000001E-2</v>
      </c>
      <c r="L162" s="1">
        <v>1</v>
      </c>
      <c r="DX162" s="1">
        <f t="shared" si="4"/>
        <v>1</v>
      </c>
      <c r="DY162" s="1">
        <f t="shared" si="5"/>
        <v>1</v>
      </c>
    </row>
    <row r="163" spans="1:129" ht="15.75" customHeight="1" x14ac:dyDescent="0.2">
      <c r="A163" s="17">
        <v>44631</v>
      </c>
      <c r="B163" s="15" t="s">
        <v>223</v>
      </c>
      <c r="C163" s="1" t="s">
        <v>11</v>
      </c>
      <c r="D163" s="1" t="s">
        <v>454</v>
      </c>
      <c r="E163" s="1">
        <v>1</v>
      </c>
      <c r="F163" s="1" t="s">
        <v>10</v>
      </c>
      <c r="G163" s="3">
        <v>4</v>
      </c>
      <c r="H163" s="3">
        <v>2</v>
      </c>
      <c r="I163" s="31">
        <v>5.5E-2</v>
      </c>
      <c r="M163" s="1">
        <v>1</v>
      </c>
      <c r="DX163" s="1">
        <f t="shared" si="4"/>
        <v>1</v>
      </c>
      <c r="DY163" s="1">
        <f t="shared" si="5"/>
        <v>1</v>
      </c>
    </row>
    <row r="164" spans="1:129" ht="15.75" customHeight="1" x14ac:dyDescent="0.2">
      <c r="A164" s="17">
        <v>44645</v>
      </c>
      <c r="B164" s="15" t="s">
        <v>224</v>
      </c>
      <c r="C164" s="1" t="s">
        <v>0</v>
      </c>
      <c r="D164" s="1" t="s">
        <v>454</v>
      </c>
      <c r="E164" s="1">
        <v>10</v>
      </c>
      <c r="F164" s="1" t="s">
        <v>9</v>
      </c>
      <c r="G164" s="3">
        <v>5</v>
      </c>
      <c r="H164" s="3">
        <v>2</v>
      </c>
      <c r="I164" s="31">
        <v>2.5000000000000001E-2</v>
      </c>
      <c r="O164" s="1">
        <v>1</v>
      </c>
      <c r="Y164" s="1">
        <v>6</v>
      </c>
      <c r="AB164" s="1">
        <v>2</v>
      </c>
      <c r="AF164" s="1">
        <v>1</v>
      </c>
      <c r="BS164" s="1">
        <v>3</v>
      </c>
      <c r="DX164" s="1">
        <f t="shared" si="4"/>
        <v>13</v>
      </c>
      <c r="DY164" s="1">
        <f t="shared" si="5"/>
        <v>10</v>
      </c>
    </row>
    <row r="165" spans="1:129" ht="15.75" customHeight="1" x14ac:dyDescent="0.2">
      <c r="A165" s="17">
        <v>44645</v>
      </c>
      <c r="B165" s="15" t="s">
        <v>224</v>
      </c>
      <c r="C165" s="1" t="s">
        <v>0</v>
      </c>
      <c r="D165" s="1" t="s">
        <v>454</v>
      </c>
      <c r="E165" s="1">
        <v>10</v>
      </c>
      <c r="F165" s="1" t="s">
        <v>10</v>
      </c>
      <c r="G165" s="3">
        <v>5</v>
      </c>
      <c r="H165" s="3">
        <v>2</v>
      </c>
      <c r="I165" s="31">
        <v>0.30499999999999999</v>
      </c>
      <c r="J165" s="1">
        <v>2</v>
      </c>
      <c r="K165" s="1">
        <v>2</v>
      </c>
      <c r="S165" s="1">
        <f>24+92</f>
        <v>116</v>
      </c>
      <c r="X165" s="1">
        <v>1</v>
      </c>
      <c r="Y165" s="1">
        <v>2</v>
      </c>
      <c r="AB165" s="1">
        <v>1</v>
      </c>
      <c r="AF165" s="1">
        <v>5</v>
      </c>
      <c r="BR165" s="1">
        <v>2</v>
      </c>
      <c r="BS165" s="1">
        <v>1</v>
      </c>
      <c r="CE165" s="1">
        <v>2</v>
      </c>
      <c r="DK165" s="1">
        <v>3</v>
      </c>
      <c r="DX165" s="1">
        <f t="shared" si="4"/>
        <v>137</v>
      </c>
      <c r="DY165" s="1">
        <f t="shared" si="5"/>
        <v>129</v>
      </c>
    </row>
    <row r="166" spans="1:129" ht="15.75" customHeight="1" x14ac:dyDescent="0.2">
      <c r="A166" s="17">
        <v>44645</v>
      </c>
      <c r="B166" s="15" t="s">
        <v>225</v>
      </c>
      <c r="C166" s="1" t="s">
        <v>1</v>
      </c>
      <c r="D166" s="1" t="s">
        <v>454</v>
      </c>
      <c r="E166" s="1">
        <v>9</v>
      </c>
      <c r="F166" s="1" t="s">
        <v>9</v>
      </c>
      <c r="G166" s="3">
        <v>4</v>
      </c>
      <c r="H166" s="3">
        <v>2</v>
      </c>
      <c r="I166" s="31">
        <v>0.35499999999999998</v>
      </c>
      <c r="K166" s="1">
        <v>2</v>
      </c>
      <c r="O166" s="1">
        <v>2</v>
      </c>
      <c r="P166" s="1">
        <v>1</v>
      </c>
      <c r="Y166" s="1">
        <v>6</v>
      </c>
      <c r="AB166" s="1">
        <v>6</v>
      </c>
      <c r="AF166" s="1">
        <v>1</v>
      </c>
      <c r="BX166" s="1">
        <v>1</v>
      </c>
      <c r="BZ166" s="1">
        <v>1</v>
      </c>
      <c r="CE166" s="1">
        <v>1</v>
      </c>
      <c r="DX166" s="1">
        <f t="shared" si="4"/>
        <v>21</v>
      </c>
      <c r="DY166" s="1">
        <f t="shared" si="5"/>
        <v>18</v>
      </c>
    </row>
    <row r="167" spans="1:129" ht="47.45" customHeight="1" x14ac:dyDescent="0.2">
      <c r="A167" s="17">
        <v>44645</v>
      </c>
      <c r="B167" s="15" t="s">
        <v>225</v>
      </c>
      <c r="C167" s="1" t="s">
        <v>1</v>
      </c>
      <c r="D167" s="1" t="s">
        <v>454</v>
      </c>
      <c r="E167" s="1">
        <v>9</v>
      </c>
      <c r="F167" s="1" t="s">
        <v>10</v>
      </c>
      <c r="G167" s="3"/>
      <c r="H167" s="3"/>
      <c r="I167" s="31"/>
      <c r="DX167" s="1">
        <f t="shared" si="4"/>
        <v>0</v>
      </c>
      <c r="DY167" s="1">
        <f t="shared" si="5"/>
        <v>0</v>
      </c>
    </row>
    <row r="168" spans="1:129" ht="15.75" customHeight="1" x14ac:dyDescent="0.2">
      <c r="A168" s="17">
        <v>44645</v>
      </c>
      <c r="B168" s="15" t="s">
        <v>182</v>
      </c>
      <c r="C168" s="1" t="s">
        <v>2</v>
      </c>
      <c r="D168" s="1" t="s">
        <v>454</v>
      </c>
      <c r="E168" s="1">
        <v>8</v>
      </c>
      <c r="F168" s="1" t="s">
        <v>10</v>
      </c>
      <c r="G168" s="3">
        <v>3</v>
      </c>
      <c r="H168" s="3">
        <v>2</v>
      </c>
      <c r="I168" s="31">
        <v>0.53</v>
      </c>
      <c r="J168" s="1">
        <v>6</v>
      </c>
      <c r="K168" s="1">
        <v>5</v>
      </c>
      <c r="P168" s="1">
        <v>7</v>
      </c>
      <c r="S168" s="1">
        <v>1</v>
      </c>
      <c r="Y168" s="1">
        <v>1</v>
      </c>
      <c r="BJ168" s="1">
        <v>13</v>
      </c>
      <c r="BR168" s="1">
        <v>2</v>
      </c>
      <c r="BX168" s="1">
        <v>3</v>
      </c>
      <c r="DC168" s="1">
        <v>5</v>
      </c>
      <c r="DS168" s="1">
        <v>1</v>
      </c>
      <c r="DX168" s="1">
        <f t="shared" si="4"/>
        <v>44</v>
      </c>
      <c r="DY168" s="1">
        <f t="shared" si="5"/>
        <v>33</v>
      </c>
    </row>
    <row r="169" spans="1:129" ht="15.75" customHeight="1" x14ac:dyDescent="0.2">
      <c r="A169" s="17">
        <v>44645</v>
      </c>
      <c r="B169" s="15" t="s">
        <v>182</v>
      </c>
      <c r="C169" s="1" t="s">
        <v>2</v>
      </c>
      <c r="D169" s="1" t="s">
        <v>454</v>
      </c>
      <c r="E169" s="1">
        <v>8</v>
      </c>
      <c r="F169" s="1" t="s">
        <v>9</v>
      </c>
      <c r="G169" s="3">
        <v>5</v>
      </c>
      <c r="H169" s="3">
        <v>2</v>
      </c>
      <c r="I169" s="31">
        <v>1.27</v>
      </c>
      <c r="J169" s="1">
        <v>4</v>
      </c>
      <c r="K169" s="1">
        <v>8</v>
      </c>
      <c r="P169" s="1">
        <v>19</v>
      </c>
      <c r="Y169" s="1">
        <v>3</v>
      </c>
      <c r="AB169" s="1">
        <v>1</v>
      </c>
      <c r="BR169" s="1">
        <v>2</v>
      </c>
      <c r="DC169" s="1">
        <v>1</v>
      </c>
      <c r="DF169" s="1">
        <v>21</v>
      </c>
      <c r="DX169" s="1">
        <f t="shared" si="4"/>
        <v>59</v>
      </c>
      <c r="DY169" s="1">
        <f t="shared" si="5"/>
        <v>35</v>
      </c>
    </row>
    <row r="170" spans="1:129" ht="15.75" customHeight="1" x14ac:dyDescent="0.2">
      <c r="A170" s="17">
        <v>44645</v>
      </c>
      <c r="B170" s="15" t="s">
        <v>226</v>
      </c>
      <c r="C170" s="1" t="s">
        <v>3</v>
      </c>
      <c r="D170" s="1" t="s">
        <v>454</v>
      </c>
      <c r="E170" s="1">
        <v>7</v>
      </c>
      <c r="F170" s="1" t="s">
        <v>9</v>
      </c>
      <c r="G170" s="3">
        <v>3</v>
      </c>
      <c r="H170" s="3">
        <v>1</v>
      </c>
      <c r="I170" s="31">
        <v>2.4900000000000002</v>
      </c>
      <c r="K170" s="1">
        <v>4</v>
      </c>
      <c r="P170" s="1">
        <v>5</v>
      </c>
      <c r="Y170" s="1">
        <v>5</v>
      </c>
      <c r="AF170" s="1">
        <v>1</v>
      </c>
      <c r="BX170" s="1">
        <v>36</v>
      </c>
      <c r="CB170" s="1">
        <v>2</v>
      </c>
      <c r="CE170" s="1">
        <v>2</v>
      </c>
      <c r="DC170" s="1">
        <v>3</v>
      </c>
      <c r="DU170" s="1">
        <v>2</v>
      </c>
      <c r="DX170" s="1">
        <f t="shared" si="4"/>
        <v>60</v>
      </c>
      <c r="DY170" s="1">
        <f t="shared" si="5"/>
        <v>15</v>
      </c>
    </row>
    <row r="171" spans="1:129" ht="15.75" customHeight="1" x14ac:dyDescent="0.2">
      <c r="A171" s="17">
        <v>44645</v>
      </c>
      <c r="B171" s="15" t="s">
        <v>226</v>
      </c>
      <c r="C171" s="1" t="s">
        <v>3</v>
      </c>
      <c r="D171" s="1" t="s">
        <v>454</v>
      </c>
      <c r="E171" s="1">
        <v>7</v>
      </c>
      <c r="F171" s="1" t="s">
        <v>10</v>
      </c>
      <c r="G171" s="3">
        <v>5</v>
      </c>
      <c r="H171" s="3">
        <v>2</v>
      </c>
      <c r="I171" s="31">
        <v>1.7150000000000001</v>
      </c>
      <c r="K171" s="1">
        <v>4</v>
      </c>
      <c r="P171" s="1">
        <v>3</v>
      </c>
      <c r="Y171" s="1">
        <v>1</v>
      </c>
      <c r="AB171" s="1">
        <v>1</v>
      </c>
      <c r="BS171" s="1">
        <v>1</v>
      </c>
      <c r="BT171" s="1">
        <v>1</v>
      </c>
      <c r="BX171" s="1">
        <v>27</v>
      </c>
      <c r="DC171" s="1">
        <v>2</v>
      </c>
      <c r="DF171" s="1">
        <v>5</v>
      </c>
      <c r="DU171" s="1">
        <v>1</v>
      </c>
      <c r="DX171" s="1">
        <f t="shared" si="4"/>
        <v>46</v>
      </c>
      <c r="DY171" s="1">
        <f t="shared" si="5"/>
        <v>9</v>
      </c>
    </row>
    <row r="172" spans="1:129" ht="15.75" customHeight="1" x14ac:dyDescent="0.2">
      <c r="A172" s="17">
        <v>44645</v>
      </c>
      <c r="B172" s="15" t="s">
        <v>204</v>
      </c>
      <c r="C172" s="1" t="s">
        <v>12</v>
      </c>
      <c r="D172" s="1" t="s">
        <v>454</v>
      </c>
      <c r="E172" s="1">
        <v>6</v>
      </c>
      <c r="F172" s="1" t="s">
        <v>9</v>
      </c>
      <c r="G172" s="3">
        <v>5</v>
      </c>
      <c r="H172" s="3">
        <v>2</v>
      </c>
      <c r="I172" s="31">
        <v>3.19</v>
      </c>
      <c r="J172" s="1">
        <v>4</v>
      </c>
      <c r="K172" s="1">
        <v>1</v>
      </c>
      <c r="P172" s="1">
        <v>4</v>
      </c>
      <c r="AB172" s="1">
        <v>5</v>
      </c>
      <c r="BR172" s="1">
        <v>4</v>
      </c>
      <c r="DF172" s="1">
        <v>19</v>
      </c>
      <c r="DX172" s="1">
        <f t="shared" si="4"/>
        <v>37</v>
      </c>
      <c r="DY172" s="1">
        <f t="shared" si="5"/>
        <v>14</v>
      </c>
    </row>
    <row r="173" spans="1:129" ht="15.75" customHeight="1" x14ac:dyDescent="0.2">
      <c r="A173" s="17">
        <v>44645</v>
      </c>
      <c r="B173" s="15" t="s">
        <v>214</v>
      </c>
      <c r="C173" s="1" t="s">
        <v>5</v>
      </c>
      <c r="D173" s="1" t="s">
        <v>454</v>
      </c>
      <c r="E173" s="1">
        <v>5</v>
      </c>
      <c r="F173" s="1" t="s">
        <v>9</v>
      </c>
      <c r="G173" s="3">
        <v>4</v>
      </c>
      <c r="H173" s="3">
        <v>2</v>
      </c>
      <c r="I173" s="31">
        <v>0.105</v>
      </c>
      <c r="K173" s="1">
        <v>1</v>
      </c>
      <c r="AM173" s="1">
        <v>1</v>
      </c>
      <c r="DX173" s="1">
        <f t="shared" si="4"/>
        <v>2</v>
      </c>
      <c r="DY173" s="1">
        <f t="shared" si="5"/>
        <v>2</v>
      </c>
    </row>
    <row r="174" spans="1:129" ht="15.75" customHeight="1" x14ac:dyDescent="0.2">
      <c r="A174" s="17">
        <v>44645</v>
      </c>
      <c r="B174" s="15" t="s">
        <v>214</v>
      </c>
      <c r="C174" s="1" t="s">
        <v>5</v>
      </c>
      <c r="D174" s="1" t="s">
        <v>454</v>
      </c>
      <c r="E174" s="1">
        <v>5</v>
      </c>
      <c r="F174" s="1" t="s">
        <v>10</v>
      </c>
      <c r="G174" s="3">
        <v>5</v>
      </c>
      <c r="H174" s="3">
        <v>2</v>
      </c>
      <c r="I174" s="31">
        <v>0.1</v>
      </c>
      <c r="K174" s="1">
        <v>1</v>
      </c>
      <c r="AD174" s="1">
        <v>1</v>
      </c>
      <c r="AF174" s="1">
        <v>1</v>
      </c>
      <c r="CE174" s="1">
        <v>1</v>
      </c>
      <c r="DC174" s="1">
        <v>1</v>
      </c>
      <c r="DX174" s="1">
        <f t="shared" si="4"/>
        <v>5</v>
      </c>
      <c r="DY174" s="1">
        <f t="shared" si="5"/>
        <v>3</v>
      </c>
    </row>
    <row r="175" spans="1:129" ht="15.75" customHeight="1" x14ac:dyDescent="0.2">
      <c r="A175" s="17">
        <v>44645</v>
      </c>
      <c r="B175" s="15" t="s">
        <v>227</v>
      </c>
      <c r="C175" s="1" t="s">
        <v>156</v>
      </c>
      <c r="D175" s="1" t="s">
        <v>454</v>
      </c>
      <c r="E175" s="1">
        <v>4</v>
      </c>
      <c r="F175" s="1" t="s">
        <v>10</v>
      </c>
      <c r="G175" s="3">
        <v>3</v>
      </c>
      <c r="H175" s="3">
        <v>2</v>
      </c>
      <c r="I175" s="31">
        <v>0</v>
      </c>
      <c r="DX175" s="1">
        <f t="shared" si="4"/>
        <v>0</v>
      </c>
      <c r="DY175" s="1">
        <f t="shared" si="5"/>
        <v>0</v>
      </c>
    </row>
    <row r="176" spans="1:129" ht="15.75" customHeight="1" x14ac:dyDescent="0.2">
      <c r="A176" s="17">
        <v>44645</v>
      </c>
      <c r="B176" s="15" t="s">
        <v>150</v>
      </c>
      <c r="C176" s="1" t="s">
        <v>6</v>
      </c>
      <c r="D176" s="1" t="s">
        <v>454</v>
      </c>
      <c r="E176" s="1">
        <v>3</v>
      </c>
      <c r="F176" s="1" t="s">
        <v>187</v>
      </c>
      <c r="G176" s="3">
        <v>2</v>
      </c>
      <c r="H176" s="3">
        <v>2</v>
      </c>
      <c r="I176" s="31">
        <v>7.4999999999999997E-2</v>
      </c>
      <c r="K176" s="1">
        <v>2</v>
      </c>
      <c r="AB176" s="1">
        <v>2</v>
      </c>
      <c r="DX176" s="1">
        <f t="shared" si="4"/>
        <v>4</v>
      </c>
      <c r="DY176" s="1">
        <f t="shared" si="5"/>
        <v>4</v>
      </c>
    </row>
    <row r="177" spans="1:129" ht="15.75" customHeight="1" x14ac:dyDescent="0.2">
      <c r="A177" s="17">
        <v>44645</v>
      </c>
      <c r="B177" s="15" t="s">
        <v>150</v>
      </c>
      <c r="C177" s="1" t="s">
        <v>6</v>
      </c>
      <c r="D177" s="1" t="s">
        <v>454</v>
      </c>
      <c r="E177" s="1">
        <v>3</v>
      </c>
      <c r="F177" s="1" t="s">
        <v>10</v>
      </c>
      <c r="G177" s="3">
        <v>4</v>
      </c>
      <c r="H177" s="3">
        <v>2</v>
      </c>
      <c r="I177" s="31">
        <v>0.06</v>
      </c>
      <c r="K177" s="1">
        <v>1</v>
      </c>
      <c r="Y177" s="1">
        <v>2</v>
      </c>
      <c r="AB177" s="1">
        <v>1</v>
      </c>
      <c r="DX177" s="1">
        <f t="shared" si="4"/>
        <v>4</v>
      </c>
      <c r="DY177" s="1">
        <f t="shared" si="5"/>
        <v>4</v>
      </c>
    </row>
    <row r="178" spans="1:129" ht="15.75" customHeight="1" x14ac:dyDescent="0.2">
      <c r="A178" s="17">
        <v>44645</v>
      </c>
      <c r="B178" s="15" t="s">
        <v>161</v>
      </c>
      <c r="C178" s="1" t="s">
        <v>7</v>
      </c>
      <c r="D178" s="1" t="s">
        <v>454</v>
      </c>
      <c r="E178" s="1">
        <v>2</v>
      </c>
      <c r="F178" s="1" t="s">
        <v>9</v>
      </c>
      <c r="G178" s="3">
        <v>3</v>
      </c>
      <c r="H178" s="3">
        <v>2</v>
      </c>
      <c r="I178" s="31">
        <v>0</v>
      </c>
      <c r="DX178" s="1">
        <f t="shared" si="4"/>
        <v>0</v>
      </c>
      <c r="DY178" s="1">
        <f t="shared" si="5"/>
        <v>0</v>
      </c>
    </row>
    <row r="179" spans="1:129" ht="15.75" customHeight="1" x14ac:dyDescent="0.2">
      <c r="A179" s="17">
        <v>44645</v>
      </c>
      <c r="B179" s="15" t="s">
        <v>209</v>
      </c>
      <c r="C179" s="1" t="s">
        <v>7</v>
      </c>
      <c r="D179" s="1" t="s">
        <v>454</v>
      </c>
      <c r="E179" s="1">
        <v>2</v>
      </c>
      <c r="F179" s="1" t="s">
        <v>10</v>
      </c>
      <c r="G179" s="3">
        <v>5</v>
      </c>
      <c r="H179" s="3">
        <v>2</v>
      </c>
      <c r="I179" s="31">
        <v>0</v>
      </c>
      <c r="DX179" s="1">
        <f t="shared" si="4"/>
        <v>0</v>
      </c>
      <c r="DY179" s="1">
        <f t="shared" si="5"/>
        <v>0</v>
      </c>
    </row>
    <row r="180" spans="1:129" ht="15.75" customHeight="1" x14ac:dyDescent="0.2">
      <c r="A180" s="17">
        <v>44645</v>
      </c>
      <c r="B180" s="15" t="s">
        <v>228</v>
      </c>
      <c r="C180" s="1" t="s">
        <v>11</v>
      </c>
      <c r="D180" s="1" t="s">
        <v>454</v>
      </c>
      <c r="E180" s="1">
        <v>1</v>
      </c>
      <c r="F180" s="1" t="s">
        <v>9</v>
      </c>
      <c r="G180" s="3">
        <v>5</v>
      </c>
      <c r="H180" s="3">
        <v>2</v>
      </c>
      <c r="I180" s="31">
        <v>0</v>
      </c>
      <c r="DX180" s="1">
        <f t="shared" si="4"/>
        <v>0</v>
      </c>
      <c r="DY180" s="1">
        <f t="shared" si="5"/>
        <v>0</v>
      </c>
    </row>
    <row r="181" spans="1:129" ht="15.75" customHeight="1" x14ac:dyDescent="0.2">
      <c r="A181" s="17">
        <v>44645</v>
      </c>
      <c r="B181" s="15" t="s">
        <v>229</v>
      </c>
      <c r="C181" s="1" t="s">
        <v>11</v>
      </c>
      <c r="D181" s="1" t="s">
        <v>454</v>
      </c>
      <c r="E181" s="1">
        <v>1</v>
      </c>
      <c r="F181" s="1" t="s">
        <v>10</v>
      </c>
      <c r="G181" s="3">
        <v>4</v>
      </c>
      <c r="H181" s="3">
        <v>2</v>
      </c>
      <c r="I181" s="31">
        <v>0</v>
      </c>
      <c r="DX181" s="1">
        <f t="shared" si="4"/>
        <v>0</v>
      </c>
      <c r="DY181" s="1">
        <f t="shared" si="5"/>
        <v>0</v>
      </c>
    </row>
    <row r="182" spans="1:129" ht="15.75" customHeight="1" x14ac:dyDescent="0.2">
      <c r="A182" s="17">
        <v>44655</v>
      </c>
      <c r="B182" s="15" t="s">
        <v>230</v>
      </c>
      <c r="C182" s="1" t="s">
        <v>0</v>
      </c>
      <c r="D182" s="1" t="s">
        <v>452</v>
      </c>
      <c r="E182" s="1">
        <v>10</v>
      </c>
      <c r="F182" s="1" t="s">
        <v>10</v>
      </c>
      <c r="G182" s="3">
        <v>5</v>
      </c>
      <c r="H182" s="3">
        <v>2</v>
      </c>
      <c r="I182" s="31">
        <v>0.08</v>
      </c>
      <c r="J182" s="1">
        <v>1</v>
      </c>
      <c r="P182" s="1">
        <v>1</v>
      </c>
      <c r="S182" s="1">
        <v>70</v>
      </c>
      <c r="X182" s="1">
        <v>1</v>
      </c>
      <c r="Y182" s="1">
        <v>12</v>
      </c>
      <c r="AF182" s="1">
        <v>7</v>
      </c>
      <c r="AG182" s="1">
        <v>2</v>
      </c>
      <c r="BJ182" s="1">
        <v>1</v>
      </c>
      <c r="BX182" s="1">
        <v>2</v>
      </c>
      <c r="CE182" s="1">
        <v>3</v>
      </c>
      <c r="DX182" s="1">
        <f t="shared" si="4"/>
        <v>100</v>
      </c>
      <c r="DY182" s="1">
        <f t="shared" si="5"/>
        <v>95</v>
      </c>
    </row>
    <row r="183" spans="1:129" ht="15.75" customHeight="1" x14ac:dyDescent="0.2">
      <c r="A183" s="17">
        <v>44655</v>
      </c>
      <c r="B183" s="15" t="s">
        <v>230</v>
      </c>
      <c r="C183" s="1" t="s">
        <v>0</v>
      </c>
      <c r="D183" s="1" t="s">
        <v>452</v>
      </c>
      <c r="E183" s="1">
        <v>10</v>
      </c>
      <c r="F183" s="1" t="s">
        <v>9</v>
      </c>
      <c r="G183" s="3">
        <v>5</v>
      </c>
      <c r="H183" s="3">
        <v>2</v>
      </c>
      <c r="I183" s="31">
        <v>0.37</v>
      </c>
      <c r="K183" s="1">
        <v>1</v>
      </c>
      <c r="S183" s="1">
        <v>9</v>
      </c>
      <c r="Y183" s="1">
        <v>2</v>
      </c>
      <c r="AB183" s="1">
        <v>1</v>
      </c>
      <c r="AC183" s="1">
        <v>1</v>
      </c>
      <c r="CK183" s="1">
        <v>1</v>
      </c>
      <c r="CL183" s="1">
        <v>1</v>
      </c>
      <c r="DX183" s="1">
        <f t="shared" si="4"/>
        <v>16</v>
      </c>
      <c r="DY183" s="1">
        <f t="shared" si="5"/>
        <v>14</v>
      </c>
    </row>
    <row r="184" spans="1:129" ht="15.75" customHeight="1" x14ac:dyDescent="0.2">
      <c r="A184" s="17">
        <v>44655</v>
      </c>
      <c r="B184" s="15" t="s">
        <v>231</v>
      </c>
      <c r="C184" s="1" t="s">
        <v>1</v>
      </c>
      <c r="D184" s="1" t="s">
        <v>452</v>
      </c>
      <c r="E184" s="1">
        <v>9</v>
      </c>
      <c r="F184" s="1" t="s">
        <v>9</v>
      </c>
      <c r="G184" s="3">
        <v>3</v>
      </c>
      <c r="H184" s="3">
        <v>2</v>
      </c>
      <c r="I184" s="31">
        <v>0.61</v>
      </c>
      <c r="J184" s="1">
        <v>1</v>
      </c>
      <c r="K184" s="1">
        <v>2</v>
      </c>
      <c r="P184" s="1">
        <v>1</v>
      </c>
      <c r="S184" s="1">
        <v>1</v>
      </c>
      <c r="Y184" s="1">
        <v>17</v>
      </c>
      <c r="AB184" s="1">
        <v>4</v>
      </c>
      <c r="AF184" s="1">
        <v>8</v>
      </c>
      <c r="BV184" s="1">
        <v>1</v>
      </c>
      <c r="CE184" s="1">
        <v>6</v>
      </c>
      <c r="DJ184" s="1">
        <v>3</v>
      </c>
      <c r="DX184" s="1">
        <f t="shared" si="4"/>
        <v>44</v>
      </c>
      <c r="DY184" s="1">
        <f t="shared" si="5"/>
        <v>34</v>
      </c>
    </row>
    <row r="185" spans="1:129" ht="15.6" customHeight="1" x14ac:dyDescent="0.2">
      <c r="A185" s="17">
        <v>44655</v>
      </c>
      <c r="B185" s="15" t="s">
        <v>231</v>
      </c>
      <c r="C185" s="1" t="s">
        <v>1</v>
      </c>
      <c r="D185" s="1" t="s">
        <v>452</v>
      </c>
      <c r="E185" s="1">
        <v>9</v>
      </c>
      <c r="F185" s="1" t="s">
        <v>10</v>
      </c>
      <c r="G185" s="3">
        <v>4</v>
      </c>
      <c r="H185" s="3">
        <v>2</v>
      </c>
      <c r="I185" s="31">
        <v>0.17499999999999999</v>
      </c>
      <c r="P185" s="1">
        <v>2</v>
      </c>
      <c r="S185" s="1">
        <v>1</v>
      </c>
      <c r="T185" s="1">
        <v>1</v>
      </c>
      <c r="X185" s="1">
        <v>1</v>
      </c>
      <c r="Y185" s="1">
        <v>15</v>
      </c>
      <c r="AF185" s="1">
        <v>2</v>
      </c>
      <c r="AG185" s="1">
        <v>2</v>
      </c>
      <c r="BJ185" s="1">
        <v>1</v>
      </c>
      <c r="CJ185" s="1">
        <v>2</v>
      </c>
      <c r="DX185" s="1">
        <f t="shared" si="4"/>
        <v>27</v>
      </c>
      <c r="DY185" s="1">
        <f t="shared" si="5"/>
        <v>25</v>
      </c>
    </row>
    <row r="186" spans="1:129" ht="15.75" customHeight="1" x14ac:dyDescent="0.2">
      <c r="A186" s="17">
        <v>44655</v>
      </c>
      <c r="B186" s="15" t="s">
        <v>232</v>
      </c>
      <c r="C186" s="1" t="s">
        <v>2</v>
      </c>
      <c r="D186" s="1" t="s">
        <v>452</v>
      </c>
      <c r="E186" s="1">
        <v>8</v>
      </c>
      <c r="F186" s="1" t="s">
        <v>10</v>
      </c>
      <c r="G186" s="3">
        <v>3</v>
      </c>
      <c r="H186" s="3">
        <v>2</v>
      </c>
      <c r="I186" s="31">
        <v>1.1499999999999999</v>
      </c>
      <c r="K186" s="1">
        <v>17</v>
      </c>
      <c r="P186" s="1">
        <v>14</v>
      </c>
      <c r="Y186" s="1">
        <v>1</v>
      </c>
      <c r="BP186" s="1">
        <v>3</v>
      </c>
      <c r="BT186" s="1">
        <v>1</v>
      </c>
      <c r="CE186" s="1">
        <v>1</v>
      </c>
      <c r="DC186" s="1">
        <v>3</v>
      </c>
      <c r="DF186" s="1">
        <v>7</v>
      </c>
      <c r="DX186" s="1">
        <f t="shared" si="4"/>
        <v>47</v>
      </c>
      <c r="DY186" s="1">
        <f t="shared" si="5"/>
        <v>32</v>
      </c>
    </row>
    <row r="187" spans="1:129" ht="15.75" customHeight="1" x14ac:dyDescent="0.2">
      <c r="A187" s="17">
        <v>44655</v>
      </c>
      <c r="B187" s="15" t="s">
        <v>232</v>
      </c>
      <c r="C187" s="1" t="s">
        <v>2</v>
      </c>
      <c r="D187" s="1" t="s">
        <v>452</v>
      </c>
      <c r="E187" s="1">
        <v>8</v>
      </c>
      <c r="F187" s="1" t="s">
        <v>9</v>
      </c>
      <c r="G187" s="3">
        <v>5</v>
      </c>
      <c r="H187" s="3">
        <v>2</v>
      </c>
      <c r="I187" s="31">
        <v>0.95499999999999996</v>
      </c>
      <c r="J187" s="1">
        <v>17</v>
      </c>
      <c r="P187" s="1">
        <v>23</v>
      </c>
      <c r="Y187" s="1">
        <v>1</v>
      </c>
      <c r="BP187" s="1">
        <v>3</v>
      </c>
      <c r="BX187" s="1">
        <v>7</v>
      </c>
      <c r="DA187" s="1">
        <v>4</v>
      </c>
      <c r="DC187" s="1">
        <v>12</v>
      </c>
      <c r="DF187" s="1">
        <v>6</v>
      </c>
      <c r="DX187" s="1">
        <f t="shared" si="4"/>
        <v>73</v>
      </c>
      <c r="DY187" s="1">
        <f t="shared" si="5"/>
        <v>41</v>
      </c>
    </row>
    <row r="188" spans="1:129" ht="15.75" customHeight="1" x14ac:dyDescent="0.2">
      <c r="A188" s="17">
        <v>44655</v>
      </c>
      <c r="B188" s="15" t="s">
        <v>189</v>
      </c>
      <c r="C188" s="1" t="s">
        <v>3</v>
      </c>
      <c r="D188" s="1" t="s">
        <v>452</v>
      </c>
      <c r="E188" s="1">
        <v>7</v>
      </c>
      <c r="F188" s="1" t="s">
        <v>187</v>
      </c>
      <c r="G188" s="3">
        <v>3</v>
      </c>
      <c r="H188" s="3">
        <v>1</v>
      </c>
      <c r="I188" s="31">
        <v>1.3049999999999999</v>
      </c>
      <c r="J188" s="1">
        <v>2</v>
      </c>
      <c r="K188" s="1">
        <v>1</v>
      </c>
      <c r="P188" s="1">
        <v>2</v>
      </c>
      <c r="S188" s="1">
        <v>1</v>
      </c>
      <c r="X188" s="1">
        <v>1</v>
      </c>
      <c r="Y188" s="1">
        <v>3</v>
      </c>
      <c r="BX188" s="1">
        <v>22</v>
      </c>
      <c r="CE188" s="1">
        <v>6</v>
      </c>
      <c r="DA188" s="1">
        <v>1</v>
      </c>
      <c r="DU188" s="1">
        <v>2</v>
      </c>
      <c r="DW188" s="1">
        <v>2</v>
      </c>
      <c r="DX188" s="1">
        <f t="shared" si="4"/>
        <v>43</v>
      </c>
      <c r="DY188" s="1">
        <f t="shared" si="5"/>
        <v>10</v>
      </c>
    </row>
    <row r="189" spans="1:129" ht="15.75" customHeight="1" x14ac:dyDescent="0.2">
      <c r="A189" s="17">
        <v>44655</v>
      </c>
      <c r="B189" s="15" t="s">
        <v>189</v>
      </c>
      <c r="C189" s="1" t="s">
        <v>3</v>
      </c>
      <c r="D189" s="1" t="s">
        <v>452</v>
      </c>
      <c r="E189" s="1">
        <v>7</v>
      </c>
      <c r="F189" s="1" t="s">
        <v>10</v>
      </c>
      <c r="G189" s="3">
        <v>5</v>
      </c>
      <c r="H189" s="3">
        <v>2</v>
      </c>
      <c r="I189" s="31">
        <v>1.18</v>
      </c>
      <c r="J189" s="1">
        <v>7</v>
      </c>
      <c r="P189" s="1">
        <v>7</v>
      </c>
      <c r="S189" s="1">
        <v>1</v>
      </c>
      <c r="BN189" s="1">
        <v>1</v>
      </c>
      <c r="BT189" s="1">
        <v>1</v>
      </c>
      <c r="BX189" s="1">
        <v>16</v>
      </c>
      <c r="CF189" s="1">
        <v>1</v>
      </c>
      <c r="DX189" s="1">
        <f t="shared" si="4"/>
        <v>34</v>
      </c>
      <c r="DY189" s="1">
        <f t="shared" si="5"/>
        <v>16</v>
      </c>
    </row>
    <row r="190" spans="1:129" ht="15.75" customHeight="1" x14ac:dyDescent="0.2">
      <c r="A190" s="17">
        <v>44655</v>
      </c>
      <c r="B190" s="15" t="s">
        <v>166</v>
      </c>
      <c r="C190" s="1" t="s">
        <v>12</v>
      </c>
      <c r="D190" s="1" t="s">
        <v>452</v>
      </c>
      <c r="E190" s="1">
        <v>6</v>
      </c>
      <c r="F190" s="1" t="s">
        <v>9</v>
      </c>
      <c r="G190" s="3">
        <v>5</v>
      </c>
      <c r="H190" s="3">
        <v>2</v>
      </c>
      <c r="I190" s="31">
        <v>1.675</v>
      </c>
      <c r="J190" s="1">
        <v>4</v>
      </c>
      <c r="P190" s="1">
        <v>3</v>
      </c>
      <c r="Y190" s="1">
        <v>4</v>
      </c>
      <c r="BJ190" s="1">
        <v>1</v>
      </c>
      <c r="BV190" s="1">
        <v>1</v>
      </c>
      <c r="CJ190" s="1">
        <v>1</v>
      </c>
      <c r="DD190" s="1">
        <v>1</v>
      </c>
      <c r="DF190" s="1">
        <v>8</v>
      </c>
      <c r="DK190" s="1">
        <v>1</v>
      </c>
      <c r="DX190" s="1">
        <f t="shared" si="4"/>
        <v>24</v>
      </c>
      <c r="DY190" s="1">
        <f t="shared" si="5"/>
        <v>12</v>
      </c>
    </row>
    <row r="191" spans="1:129" ht="15.75" customHeight="1" x14ac:dyDescent="0.2">
      <c r="A191" s="17">
        <v>44655</v>
      </c>
      <c r="B191" s="15" t="s">
        <v>233</v>
      </c>
      <c r="C191" s="1" t="s">
        <v>5</v>
      </c>
      <c r="D191" s="1" t="s">
        <v>452</v>
      </c>
      <c r="E191" s="1">
        <v>5</v>
      </c>
      <c r="F191" s="1" t="s">
        <v>9</v>
      </c>
      <c r="G191" s="3">
        <v>4</v>
      </c>
      <c r="H191" s="3">
        <v>2</v>
      </c>
      <c r="I191" s="31">
        <v>6.5000000000000002E-2</v>
      </c>
      <c r="CE191" s="1">
        <v>1</v>
      </c>
      <c r="DX191" s="1">
        <f t="shared" si="4"/>
        <v>1</v>
      </c>
      <c r="DY191" s="1">
        <f t="shared" si="5"/>
        <v>0</v>
      </c>
    </row>
    <row r="192" spans="1:129" ht="15.75" customHeight="1" x14ac:dyDescent="0.2">
      <c r="A192" s="17">
        <v>44655</v>
      </c>
      <c r="B192" s="15" t="s">
        <v>234</v>
      </c>
      <c r="C192" s="1" t="s">
        <v>5</v>
      </c>
      <c r="D192" s="1" t="s">
        <v>452</v>
      </c>
      <c r="E192" s="1">
        <v>5</v>
      </c>
      <c r="F192" s="1" t="s">
        <v>10</v>
      </c>
      <c r="G192" s="3">
        <v>5</v>
      </c>
      <c r="H192" s="3">
        <v>2</v>
      </c>
      <c r="I192" s="31">
        <v>0.22</v>
      </c>
      <c r="O192" s="1">
        <v>10</v>
      </c>
      <c r="Y192" s="1">
        <v>1</v>
      </c>
      <c r="AB192" s="1">
        <v>4</v>
      </c>
      <c r="AF192" s="1">
        <v>3</v>
      </c>
      <c r="CE192" s="1">
        <v>1</v>
      </c>
      <c r="DX192" s="1">
        <f t="shared" si="4"/>
        <v>19</v>
      </c>
      <c r="DY192" s="1">
        <f t="shared" si="5"/>
        <v>18</v>
      </c>
    </row>
    <row r="193" spans="1:129" ht="15.75" customHeight="1" x14ac:dyDescent="0.2">
      <c r="A193" s="17">
        <v>44655</v>
      </c>
      <c r="B193" s="15" t="s">
        <v>235</v>
      </c>
      <c r="C193" s="1" t="s">
        <v>156</v>
      </c>
      <c r="D193" s="1" t="s">
        <v>452</v>
      </c>
      <c r="E193" s="1">
        <v>4</v>
      </c>
      <c r="F193" s="1" t="s">
        <v>10</v>
      </c>
      <c r="G193" s="3">
        <v>3</v>
      </c>
      <c r="H193" s="3">
        <v>2</v>
      </c>
      <c r="I193" s="31">
        <v>0</v>
      </c>
      <c r="DX193" s="1">
        <f t="shared" si="4"/>
        <v>0</v>
      </c>
      <c r="DY193" s="1">
        <f t="shared" si="5"/>
        <v>0</v>
      </c>
    </row>
    <row r="194" spans="1:129" ht="15.75" customHeight="1" x14ac:dyDescent="0.2">
      <c r="A194" s="17">
        <v>44655</v>
      </c>
      <c r="B194" s="15" t="s">
        <v>236</v>
      </c>
      <c r="C194" s="1" t="s">
        <v>6</v>
      </c>
      <c r="D194" s="1" t="s">
        <v>452</v>
      </c>
      <c r="E194" s="1">
        <v>3</v>
      </c>
      <c r="F194" s="1" t="s">
        <v>9</v>
      </c>
      <c r="G194" s="3">
        <v>3</v>
      </c>
      <c r="H194" s="3">
        <v>2</v>
      </c>
      <c r="I194" s="31">
        <v>0.05</v>
      </c>
      <c r="K194" s="1">
        <v>1</v>
      </c>
      <c r="AB194" s="1">
        <v>2</v>
      </c>
      <c r="AM194" s="1">
        <v>1</v>
      </c>
      <c r="DX194" s="1">
        <f t="shared" si="4"/>
        <v>4</v>
      </c>
      <c r="DY194" s="1">
        <f t="shared" si="5"/>
        <v>4</v>
      </c>
    </row>
    <row r="195" spans="1:129" ht="15.75" customHeight="1" x14ac:dyDescent="0.2">
      <c r="A195" s="17">
        <v>44655</v>
      </c>
      <c r="B195" s="15" t="s">
        <v>237</v>
      </c>
      <c r="C195" s="1" t="s">
        <v>6</v>
      </c>
      <c r="D195" s="1" t="s">
        <v>452</v>
      </c>
      <c r="E195" s="1">
        <v>3</v>
      </c>
      <c r="F195" s="1" t="s">
        <v>10</v>
      </c>
      <c r="G195" s="3">
        <v>4</v>
      </c>
      <c r="H195" s="3">
        <v>2</v>
      </c>
      <c r="I195" s="31">
        <v>0.21</v>
      </c>
      <c r="K195" s="1">
        <v>1</v>
      </c>
      <c r="O195" s="1">
        <v>2</v>
      </c>
      <c r="AB195" s="1">
        <v>5</v>
      </c>
      <c r="DK195" s="1">
        <v>1</v>
      </c>
      <c r="DV195" s="1">
        <v>1</v>
      </c>
      <c r="DX195" s="1">
        <f t="shared" ref="DX195:DX258" si="6">SUM(J195:DW195)</f>
        <v>10</v>
      </c>
      <c r="DY195" s="1">
        <f t="shared" ref="DY195:DY258" si="7">SUM(J195:BN195)</f>
        <v>8</v>
      </c>
    </row>
    <row r="196" spans="1:129" ht="15.75" customHeight="1" x14ac:dyDescent="0.2">
      <c r="A196" s="17">
        <v>44655</v>
      </c>
      <c r="B196" s="15" t="s">
        <v>238</v>
      </c>
      <c r="C196" s="1" t="s">
        <v>7</v>
      </c>
      <c r="D196" s="1" t="s">
        <v>452</v>
      </c>
      <c r="E196" s="1">
        <v>2</v>
      </c>
      <c r="F196" s="1" t="s">
        <v>10</v>
      </c>
      <c r="G196" s="3">
        <v>5</v>
      </c>
      <c r="H196" s="3">
        <v>2</v>
      </c>
      <c r="I196" s="31">
        <v>0.06</v>
      </c>
      <c r="L196" s="1">
        <v>1</v>
      </c>
      <c r="DX196" s="1">
        <f t="shared" si="6"/>
        <v>1</v>
      </c>
      <c r="DY196" s="1">
        <f t="shared" si="7"/>
        <v>1</v>
      </c>
    </row>
    <row r="197" spans="1:129" ht="15.75" customHeight="1" x14ac:dyDescent="0.2">
      <c r="A197" s="17">
        <v>44655</v>
      </c>
      <c r="B197" s="15" t="s">
        <v>239</v>
      </c>
      <c r="C197" s="1" t="s">
        <v>7</v>
      </c>
      <c r="D197" s="1" t="s">
        <v>452</v>
      </c>
      <c r="E197" s="1">
        <v>2</v>
      </c>
      <c r="F197" s="1" t="s">
        <v>9</v>
      </c>
      <c r="G197" s="3">
        <v>3</v>
      </c>
      <c r="H197" s="3">
        <v>2</v>
      </c>
      <c r="I197" s="31">
        <v>0</v>
      </c>
      <c r="DX197" s="1">
        <f t="shared" si="6"/>
        <v>0</v>
      </c>
      <c r="DY197" s="1">
        <f t="shared" si="7"/>
        <v>0</v>
      </c>
    </row>
    <row r="198" spans="1:129" ht="15.75" customHeight="1" x14ac:dyDescent="0.2">
      <c r="A198" s="17">
        <v>44655</v>
      </c>
      <c r="B198" s="15" t="s">
        <v>240</v>
      </c>
      <c r="C198" s="1" t="s">
        <v>11</v>
      </c>
      <c r="D198" s="1" t="s">
        <v>452</v>
      </c>
      <c r="E198" s="1">
        <v>1</v>
      </c>
      <c r="F198" s="1" t="s">
        <v>10</v>
      </c>
      <c r="G198" s="3">
        <v>4</v>
      </c>
      <c r="H198" s="3">
        <v>2</v>
      </c>
      <c r="I198" s="31">
        <v>0</v>
      </c>
      <c r="DX198" s="1">
        <f t="shared" si="6"/>
        <v>0</v>
      </c>
      <c r="DY198" s="1">
        <f t="shared" si="7"/>
        <v>0</v>
      </c>
    </row>
    <row r="199" spans="1:129" ht="15.75" customHeight="1" x14ac:dyDescent="0.2">
      <c r="A199" s="17">
        <v>44655</v>
      </c>
      <c r="B199" s="15" t="s">
        <v>241</v>
      </c>
      <c r="C199" s="1" t="s">
        <v>11</v>
      </c>
      <c r="D199" s="1" t="s">
        <v>452</v>
      </c>
      <c r="E199" s="1">
        <v>1</v>
      </c>
      <c r="F199" s="1" t="s">
        <v>9</v>
      </c>
      <c r="G199" s="3">
        <v>5</v>
      </c>
      <c r="H199" s="3">
        <v>2</v>
      </c>
      <c r="I199" s="31">
        <v>0</v>
      </c>
      <c r="DX199" s="1">
        <f t="shared" si="6"/>
        <v>0</v>
      </c>
      <c r="DY199" s="1">
        <f t="shared" si="7"/>
        <v>0</v>
      </c>
    </row>
    <row r="200" spans="1:129" ht="15.75" customHeight="1" x14ac:dyDescent="0.2">
      <c r="A200" s="17">
        <v>44660</v>
      </c>
      <c r="B200" s="15" t="s">
        <v>224</v>
      </c>
      <c r="C200" s="1" t="s">
        <v>0</v>
      </c>
      <c r="D200" s="1" t="s">
        <v>452</v>
      </c>
      <c r="E200" s="1">
        <v>10</v>
      </c>
      <c r="F200" s="1" t="s">
        <v>187</v>
      </c>
      <c r="G200" s="3">
        <v>5</v>
      </c>
      <c r="H200" s="3">
        <v>2</v>
      </c>
      <c r="I200" s="31">
        <v>0.24</v>
      </c>
      <c r="P200" s="1">
        <v>2</v>
      </c>
      <c r="AB200" s="1">
        <v>3</v>
      </c>
      <c r="AF200" s="1">
        <v>3</v>
      </c>
      <c r="DX200" s="1">
        <f t="shared" si="6"/>
        <v>8</v>
      </c>
      <c r="DY200" s="1">
        <f t="shared" si="7"/>
        <v>8</v>
      </c>
    </row>
    <row r="201" spans="1:129" ht="15.75" customHeight="1" x14ac:dyDescent="0.2">
      <c r="A201" s="17">
        <v>44660</v>
      </c>
      <c r="B201" s="15" t="s">
        <v>287</v>
      </c>
      <c r="C201" s="1" t="s">
        <v>0</v>
      </c>
      <c r="D201" s="1" t="s">
        <v>452</v>
      </c>
      <c r="E201" s="1">
        <v>10</v>
      </c>
      <c r="F201" s="1" t="s">
        <v>153</v>
      </c>
      <c r="G201" s="3">
        <v>5</v>
      </c>
      <c r="H201" s="3">
        <v>2</v>
      </c>
      <c r="I201" s="31">
        <v>0.02</v>
      </c>
      <c r="J201" s="1">
        <v>3</v>
      </c>
      <c r="L201" s="1">
        <v>1</v>
      </c>
      <c r="AB201" s="1">
        <v>1</v>
      </c>
      <c r="DX201" s="1">
        <f t="shared" si="6"/>
        <v>5</v>
      </c>
      <c r="DY201" s="1">
        <f t="shared" si="7"/>
        <v>5</v>
      </c>
    </row>
    <row r="202" spans="1:129" ht="84" customHeight="1" x14ac:dyDescent="0.2">
      <c r="A202" s="17">
        <v>44660</v>
      </c>
      <c r="B202" s="15" t="s">
        <v>242</v>
      </c>
      <c r="C202" s="1" t="s">
        <v>1</v>
      </c>
      <c r="D202" s="1" t="s">
        <v>452</v>
      </c>
      <c r="E202" s="1">
        <v>9</v>
      </c>
      <c r="F202" s="1" t="s">
        <v>10</v>
      </c>
      <c r="G202" s="3">
        <v>4</v>
      </c>
      <c r="H202" s="3">
        <v>2</v>
      </c>
      <c r="I202" s="31">
        <v>0.105</v>
      </c>
      <c r="M202" s="1">
        <v>2</v>
      </c>
      <c r="DX202" s="1">
        <f t="shared" si="6"/>
        <v>2</v>
      </c>
      <c r="DY202" s="1">
        <f t="shared" si="7"/>
        <v>2</v>
      </c>
    </row>
    <row r="203" spans="1:129" ht="15.75" customHeight="1" x14ac:dyDescent="0.2">
      <c r="A203" s="17">
        <v>44660</v>
      </c>
      <c r="B203" s="15" t="s">
        <v>148</v>
      </c>
      <c r="C203" s="1" t="s">
        <v>1</v>
      </c>
      <c r="D203" s="1" t="s">
        <v>452</v>
      </c>
      <c r="E203" s="1">
        <v>9</v>
      </c>
      <c r="F203" s="1" t="s">
        <v>187</v>
      </c>
      <c r="G203" s="3">
        <v>3</v>
      </c>
      <c r="H203" s="3">
        <v>2</v>
      </c>
      <c r="I203" s="31">
        <v>0.13</v>
      </c>
      <c r="K203" s="1">
        <v>1</v>
      </c>
      <c r="O203" s="1">
        <v>1</v>
      </c>
      <c r="AB203" s="1">
        <v>1</v>
      </c>
      <c r="CE203" s="1">
        <v>1</v>
      </c>
      <c r="DX203" s="1">
        <f t="shared" si="6"/>
        <v>4</v>
      </c>
      <c r="DY203" s="1">
        <f t="shared" si="7"/>
        <v>3</v>
      </c>
    </row>
    <row r="204" spans="1:129" ht="15.75" customHeight="1" x14ac:dyDescent="0.2">
      <c r="A204" s="17">
        <v>44660</v>
      </c>
      <c r="B204" s="15" t="s">
        <v>243</v>
      </c>
      <c r="C204" s="1" t="s">
        <v>2</v>
      </c>
      <c r="D204" s="1" t="s">
        <v>452</v>
      </c>
      <c r="E204" s="1">
        <v>8</v>
      </c>
      <c r="F204" s="1" t="s">
        <v>10</v>
      </c>
      <c r="G204" s="3">
        <v>3</v>
      </c>
      <c r="H204" s="3">
        <v>2</v>
      </c>
      <c r="I204" s="31">
        <v>0.85</v>
      </c>
      <c r="J204" s="1">
        <v>2</v>
      </c>
      <c r="L204" s="1">
        <v>3</v>
      </c>
      <c r="O204" s="1">
        <v>1</v>
      </c>
      <c r="V204" s="1">
        <v>1</v>
      </c>
      <c r="AM204" s="1">
        <v>2</v>
      </c>
      <c r="BN204" s="1">
        <v>1</v>
      </c>
      <c r="BT204" s="1">
        <v>1</v>
      </c>
      <c r="DD204" s="1">
        <v>1</v>
      </c>
      <c r="DX204" s="1">
        <f t="shared" si="6"/>
        <v>12</v>
      </c>
      <c r="DY204" s="1">
        <f t="shared" si="7"/>
        <v>10</v>
      </c>
    </row>
    <row r="205" spans="1:129" ht="15.75" customHeight="1" x14ac:dyDescent="0.2">
      <c r="A205" s="17">
        <v>44660</v>
      </c>
      <c r="B205" s="15" t="s">
        <v>244</v>
      </c>
      <c r="C205" s="1" t="s">
        <v>2</v>
      </c>
      <c r="D205" s="1" t="s">
        <v>452</v>
      </c>
      <c r="E205" s="1">
        <v>8</v>
      </c>
      <c r="F205" s="1" t="s">
        <v>9</v>
      </c>
      <c r="G205" s="3">
        <v>5</v>
      </c>
      <c r="H205" s="3">
        <v>2</v>
      </c>
      <c r="I205" s="31">
        <v>0.11</v>
      </c>
      <c r="J205" s="1">
        <v>2</v>
      </c>
      <c r="L205" s="1">
        <v>1</v>
      </c>
      <c r="AB205" s="1">
        <v>1</v>
      </c>
      <c r="AM205" s="1">
        <v>4</v>
      </c>
      <c r="CE205" s="1">
        <v>1</v>
      </c>
      <c r="DX205" s="1">
        <f t="shared" si="6"/>
        <v>9</v>
      </c>
      <c r="DY205" s="1">
        <f t="shared" si="7"/>
        <v>8</v>
      </c>
    </row>
    <row r="206" spans="1:129" ht="15.75" customHeight="1" x14ac:dyDescent="0.2">
      <c r="A206" s="17">
        <v>44660</v>
      </c>
      <c r="B206" s="15" t="s">
        <v>165</v>
      </c>
      <c r="C206" s="1" t="s">
        <v>3</v>
      </c>
      <c r="D206" s="1" t="s">
        <v>452</v>
      </c>
      <c r="E206" s="1">
        <v>7</v>
      </c>
      <c r="F206" s="1" t="s">
        <v>10</v>
      </c>
      <c r="G206" s="3">
        <v>5</v>
      </c>
      <c r="H206" s="3">
        <v>2</v>
      </c>
      <c r="I206" s="31">
        <v>0.80500000000000005</v>
      </c>
      <c r="J206" s="1">
        <v>3</v>
      </c>
      <c r="L206" s="1">
        <v>1</v>
      </c>
      <c r="V206" s="1">
        <v>1</v>
      </c>
      <c r="AB206" s="1">
        <v>4</v>
      </c>
      <c r="AF206" s="1">
        <v>1</v>
      </c>
      <c r="AI206" s="1">
        <v>1</v>
      </c>
      <c r="AM206" s="1">
        <v>1</v>
      </c>
      <c r="BT206" s="1">
        <v>2</v>
      </c>
      <c r="BV206" s="1">
        <v>1</v>
      </c>
      <c r="DX206" s="1">
        <f t="shared" si="6"/>
        <v>15</v>
      </c>
      <c r="DY206" s="1">
        <f t="shared" si="7"/>
        <v>12</v>
      </c>
    </row>
    <row r="207" spans="1:129" ht="15.75" customHeight="1" x14ac:dyDescent="0.2">
      <c r="A207" s="17">
        <v>44660</v>
      </c>
      <c r="B207" s="15" t="s">
        <v>194</v>
      </c>
      <c r="C207" s="1" t="s">
        <v>3</v>
      </c>
      <c r="D207" s="1" t="s">
        <v>452</v>
      </c>
      <c r="E207" s="1">
        <v>7</v>
      </c>
      <c r="F207" s="1" t="s">
        <v>9</v>
      </c>
      <c r="G207" s="3">
        <v>3</v>
      </c>
      <c r="H207" s="3">
        <v>1</v>
      </c>
      <c r="I207" s="31">
        <v>0.08</v>
      </c>
      <c r="Z207" s="1">
        <v>1</v>
      </c>
      <c r="AB207" s="1">
        <v>2</v>
      </c>
      <c r="AF207" s="1">
        <v>1</v>
      </c>
      <c r="DX207" s="1">
        <f t="shared" si="6"/>
        <v>4</v>
      </c>
      <c r="DY207" s="1">
        <f t="shared" si="7"/>
        <v>4</v>
      </c>
    </row>
    <row r="208" spans="1:129" ht="15.75" customHeight="1" x14ac:dyDescent="0.2">
      <c r="A208" s="17">
        <v>44660</v>
      </c>
      <c r="B208" s="15" t="s">
        <v>188</v>
      </c>
      <c r="C208" s="1" t="s">
        <v>12</v>
      </c>
      <c r="D208" s="1" t="s">
        <v>452</v>
      </c>
      <c r="E208" s="1">
        <v>6</v>
      </c>
      <c r="F208" s="1" t="s">
        <v>187</v>
      </c>
      <c r="G208" s="3">
        <v>5</v>
      </c>
      <c r="H208" s="3">
        <v>2</v>
      </c>
      <c r="I208" s="31">
        <v>2.5000000000000001E-2</v>
      </c>
      <c r="J208" s="1">
        <v>2</v>
      </c>
      <c r="L208" s="1">
        <v>1</v>
      </c>
      <c r="AB208" s="1">
        <v>2</v>
      </c>
      <c r="DX208" s="1">
        <f t="shared" si="6"/>
        <v>5</v>
      </c>
      <c r="DY208" s="1">
        <f t="shared" si="7"/>
        <v>5</v>
      </c>
    </row>
    <row r="209" spans="1:129" ht="15.75" customHeight="1" x14ac:dyDescent="0.2">
      <c r="A209" s="17">
        <v>44660</v>
      </c>
      <c r="B209" s="15" t="s">
        <v>245</v>
      </c>
      <c r="C209" s="1" t="s">
        <v>5</v>
      </c>
      <c r="D209" s="1" t="s">
        <v>452</v>
      </c>
      <c r="E209" s="1">
        <v>5</v>
      </c>
      <c r="F209" s="1" t="s">
        <v>9</v>
      </c>
      <c r="G209" s="3">
        <v>4</v>
      </c>
      <c r="H209" s="3">
        <v>2</v>
      </c>
      <c r="I209" s="31">
        <v>0.03</v>
      </c>
      <c r="J209" s="1">
        <v>3</v>
      </c>
      <c r="DX209" s="1">
        <f t="shared" si="6"/>
        <v>3</v>
      </c>
      <c r="DY209" s="1">
        <f t="shared" si="7"/>
        <v>3</v>
      </c>
    </row>
    <row r="210" spans="1:129" ht="15.75" customHeight="1" x14ac:dyDescent="0.2">
      <c r="A210" s="17">
        <v>44660</v>
      </c>
      <c r="B210" s="15" t="s">
        <v>246</v>
      </c>
      <c r="C210" s="1" t="s">
        <v>5</v>
      </c>
      <c r="D210" s="1" t="s">
        <v>452</v>
      </c>
      <c r="E210" s="1">
        <v>5</v>
      </c>
      <c r="F210" s="1" t="s">
        <v>153</v>
      </c>
      <c r="G210" s="3">
        <v>5</v>
      </c>
      <c r="H210" s="3">
        <v>2</v>
      </c>
      <c r="I210" s="31">
        <v>0.12</v>
      </c>
      <c r="L210" s="1">
        <v>1</v>
      </c>
      <c r="AB210" s="1">
        <v>1</v>
      </c>
      <c r="AF210" s="1">
        <v>2</v>
      </c>
      <c r="DX210" s="1">
        <f t="shared" si="6"/>
        <v>4</v>
      </c>
      <c r="DY210" s="1">
        <f t="shared" si="7"/>
        <v>4</v>
      </c>
    </row>
    <row r="211" spans="1:129" ht="15.75" customHeight="1" x14ac:dyDescent="0.2">
      <c r="A211" s="17">
        <v>44660</v>
      </c>
      <c r="B211" s="15" t="s">
        <v>247</v>
      </c>
      <c r="C211" s="1" t="s">
        <v>156</v>
      </c>
      <c r="D211" s="1" t="s">
        <v>452</v>
      </c>
      <c r="E211" s="1">
        <v>4</v>
      </c>
      <c r="F211" s="1" t="s">
        <v>153</v>
      </c>
      <c r="G211" s="3">
        <v>3</v>
      </c>
      <c r="H211" s="3">
        <v>2</v>
      </c>
      <c r="I211" s="31">
        <v>0</v>
      </c>
      <c r="DX211" s="1">
        <f t="shared" si="6"/>
        <v>0</v>
      </c>
      <c r="DY211" s="1">
        <f t="shared" si="7"/>
        <v>0</v>
      </c>
    </row>
    <row r="212" spans="1:129" ht="15.75" customHeight="1" x14ac:dyDescent="0.2">
      <c r="A212" s="17">
        <v>44660</v>
      </c>
      <c r="B212" s="15" t="s">
        <v>174</v>
      </c>
      <c r="C212" s="1" t="s">
        <v>6</v>
      </c>
      <c r="D212" s="1" t="s">
        <v>452</v>
      </c>
      <c r="E212" s="1">
        <v>3</v>
      </c>
      <c r="F212" s="1" t="s">
        <v>187</v>
      </c>
      <c r="G212" s="3">
        <v>4</v>
      </c>
      <c r="H212" s="3">
        <v>2</v>
      </c>
      <c r="I212" s="31">
        <v>0.64100000000000001</v>
      </c>
      <c r="K212" s="1">
        <v>1</v>
      </c>
      <c r="O212" s="1">
        <v>1</v>
      </c>
      <c r="V212" s="1">
        <v>2</v>
      </c>
      <c r="Y212" s="1">
        <v>2</v>
      </c>
      <c r="Z212" s="1">
        <v>1</v>
      </c>
      <c r="AB212" s="1">
        <v>5</v>
      </c>
      <c r="CE212" s="1">
        <v>1</v>
      </c>
      <c r="DK212" s="1">
        <v>1</v>
      </c>
      <c r="DV212" s="1">
        <v>1</v>
      </c>
      <c r="DX212" s="1">
        <f t="shared" si="6"/>
        <v>15</v>
      </c>
      <c r="DY212" s="1">
        <f t="shared" si="7"/>
        <v>12</v>
      </c>
    </row>
    <row r="213" spans="1:129" ht="15.75" customHeight="1" x14ac:dyDescent="0.2">
      <c r="A213" s="17">
        <v>44660</v>
      </c>
      <c r="B213" s="15" t="s">
        <v>248</v>
      </c>
      <c r="C213" s="1" t="s">
        <v>6</v>
      </c>
      <c r="D213" s="1" t="s">
        <v>452</v>
      </c>
      <c r="E213" s="1">
        <v>3</v>
      </c>
      <c r="F213" s="1" t="s">
        <v>153</v>
      </c>
      <c r="G213" s="3">
        <v>2</v>
      </c>
      <c r="H213" s="3">
        <v>2</v>
      </c>
      <c r="I213" s="31">
        <v>0.78</v>
      </c>
      <c r="L213" s="1">
        <v>2</v>
      </c>
      <c r="AB213" s="1">
        <v>2</v>
      </c>
      <c r="DX213" s="1">
        <f t="shared" si="6"/>
        <v>4</v>
      </c>
      <c r="DY213" s="1">
        <f t="shared" si="7"/>
        <v>4</v>
      </c>
    </row>
    <row r="214" spans="1:129" ht="15.75" customHeight="1" x14ac:dyDescent="0.2">
      <c r="A214" s="17">
        <v>44660</v>
      </c>
      <c r="B214" s="15" t="s">
        <v>170</v>
      </c>
      <c r="C214" s="1" t="s">
        <v>7</v>
      </c>
      <c r="D214" s="1" t="s">
        <v>452</v>
      </c>
      <c r="E214" s="1">
        <v>2</v>
      </c>
      <c r="F214" s="1" t="s">
        <v>187</v>
      </c>
      <c r="G214" s="3">
        <v>3</v>
      </c>
      <c r="H214" s="3">
        <v>2</v>
      </c>
      <c r="I214" s="31">
        <v>0</v>
      </c>
      <c r="DX214" s="1">
        <f t="shared" si="6"/>
        <v>0</v>
      </c>
      <c r="DY214" s="1">
        <f t="shared" si="7"/>
        <v>0</v>
      </c>
    </row>
    <row r="215" spans="1:129" ht="15.75" customHeight="1" x14ac:dyDescent="0.2">
      <c r="A215" s="17">
        <v>44660</v>
      </c>
      <c r="B215" s="15" t="s">
        <v>249</v>
      </c>
      <c r="C215" s="1" t="s">
        <v>7</v>
      </c>
      <c r="D215" s="1" t="s">
        <v>452</v>
      </c>
      <c r="E215" s="1">
        <v>2</v>
      </c>
      <c r="F215" s="1" t="s">
        <v>153</v>
      </c>
      <c r="G215" s="3">
        <v>5</v>
      </c>
      <c r="H215" s="3">
        <v>2</v>
      </c>
      <c r="I215" s="31">
        <v>0</v>
      </c>
      <c r="DX215" s="1">
        <f t="shared" si="6"/>
        <v>0</v>
      </c>
      <c r="DY215" s="1">
        <f t="shared" si="7"/>
        <v>0</v>
      </c>
    </row>
    <row r="216" spans="1:129" ht="15.75" customHeight="1" x14ac:dyDescent="0.2">
      <c r="A216" s="17">
        <v>44660</v>
      </c>
      <c r="B216" s="15" t="s">
        <v>250</v>
      </c>
      <c r="C216" s="1" t="s">
        <v>11</v>
      </c>
      <c r="D216" s="1" t="s">
        <v>452</v>
      </c>
      <c r="E216" s="1">
        <v>1</v>
      </c>
      <c r="F216" s="1" t="s">
        <v>153</v>
      </c>
      <c r="G216" s="3">
        <v>4</v>
      </c>
      <c r="H216" s="3">
        <v>2</v>
      </c>
      <c r="I216" s="31">
        <v>0</v>
      </c>
      <c r="DX216" s="1">
        <f t="shared" si="6"/>
        <v>0</v>
      </c>
      <c r="DY216" s="1">
        <f t="shared" si="7"/>
        <v>0</v>
      </c>
    </row>
    <row r="217" spans="1:129" ht="15.75" customHeight="1" x14ac:dyDescent="0.2">
      <c r="A217" s="17">
        <v>44660</v>
      </c>
      <c r="B217" s="15" t="s">
        <v>203</v>
      </c>
      <c r="C217" s="1" t="s">
        <v>11</v>
      </c>
      <c r="D217" s="1" t="s">
        <v>452</v>
      </c>
      <c r="E217" s="1">
        <v>1</v>
      </c>
      <c r="F217" s="1" t="s">
        <v>187</v>
      </c>
      <c r="G217" s="3">
        <v>5</v>
      </c>
      <c r="H217" s="3">
        <v>2</v>
      </c>
      <c r="I217" s="31">
        <v>8.5000000000000006E-2</v>
      </c>
      <c r="K217" s="1">
        <v>1</v>
      </c>
      <c r="AA217" s="1">
        <v>1</v>
      </c>
      <c r="AB217" s="1">
        <v>3</v>
      </c>
      <c r="AC217" s="1">
        <v>1</v>
      </c>
      <c r="DX217" s="1">
        <f t="shared" si="6"/>
        <v>6</v>
      </c>
      <c r="DY217" s="1">
        <f t="shared" si="7"/>
        <v>6</v>
      </c>
    </row>
    <row r="218" spans="1:129" ht="15.75" customHeight="1" x14ac:dyDescent="0.2">
      <c r="A218" s="17">
        <v>44680</v>
      </c>
      <c r="B218" s="15" t="s">
        <v>251</v>
      </c>
      <c r="C218" s="1" t="s">
        <v>0</v>
      </c>
      <c r="D218" s="1" t="s">
        <v>452</v>
      </c>
      <c r="E218" s="1">
        <v>10</v>
      </c>
      <c r="F218" s="1" t="s">
        <v>9</v>
      </c>
      <c r="G218" s="3">
        <v>5</v>
      </c>
      <c r="H218" s="3">
        <v>2</v>
      </c>
      <c r="I218" s="31">
        <v>0.02</v>
      </c>
      <c r="K218" s="1">
        <v>1</v>
      </c>
      <c r="X218" s="1">
        <v>1</v>
      </c>
      <c r="Y218" s="1">
        <v>1</v>
      </c>
      <c r="AB218" s="1">
        <v>1</v>
      </c>
      <c r="AG218" s="1">
        <v>2</v>
      </c>
      <c r="DX218" s="1">
        <f t="shared" si="6"/>
        <v>6</v>
      </c>
      <c r="DY218" s="1">
        <f t="shared" si="7"/>
        <v>6</v>
      </c>
    </row>
    <row r="219" spans="1:129" ht="15.75" customHeight="1" x14ac:dyDescent="0.2">
      <c r="A219" s="17">
        <v>44680</v>
      </c>
      <c r="B219" s="15" t="s">
        <v>182</v>
      </c>
      <c r="C219" s="1" t="s">
        <v>0</v>
      </c>
      <c r="D219" s="1" t="s">
        <v>452</v>
      </c>
      <c r="E219" s="1">
        <v>10</v>
      </c>
      <c r="F219" s="1" t="s">
        <v>10</v>
      </c>
      <c r="G219" s="3">
        <v>5</v>
      </c>
      <c r="H219" s="3">
        <v>2</v>
      </c>
      <c r="I219" s="31">
        <v>0.14499999999999999</v>
      </c>
      <c r="K219" s="1">
        <v>3</v>
      </c>
      <c r="AB219" s="1">
        <v>5</v>
      </c>
      <c r="AF219" s="1">
        <v>2</v>
      </c>
      <c r="DX219" s="1">
        <f t="shared" si="6"/>
        <v>10</v>
      </c>
      <c r="DY219" s="1">
        <f t="shared" si="7"/>
        <v>10</v>
      </c>
    </row>
    <row r="220" spans="1:129" ht="43.15" customHeight="1" x14ac:dyDescent="0.2">
      <c r="A220" s="17">
        <v>44680</v>
      </c>
      <c r="B220" s="15" t="s">
        <v>205</v>
      </c>
      <c r="C220" s="1" t="s">
        <v>1</v>
      </c>
      <c r="D220" s="1" t="s">
        <v>452</v>
      </c>
      <c r="E220" s="1">
        <v>9</v>
      </c>
      <c r="F220" s="1" t="s">
        <v>9</v>
      </c>
      <c r="G220" s="3">
        <v>3</v>
      </c>
      <c r="H220" s="3">
        <v>2</v>
      </c>
      <c r="I220" s="31">
        <v>1.2749999999999999</v>
      </c>
      <c r="BV220" s="1">
        <v>1</v>
      </c>
      <c r="DX220" s="1">
        <f t="shared" si="6"/>
        <v>1</v>
      </c>
      <c r="DY220" s="1">
        <f t="shared" si="7"/>
        <v>0</v>
      </c>
    </row>
    <row r="221" spans="1:129" ht="79.150000000000006" customHeight="1" x14ac:dyDescent="0.2">
      <c r="A221" s="17">
        <v>44680</v>
      </c>
      <c r="B221" s="15" t="s">
        <v>252</v>
      </c>
      <c r="C221" s="1" t="s">
        <v>1</v>
      </c>
      <c r="D221" s="1" t="s">
        <v>452</v>
      </c>
      <c r="E221" s="1">
        <v>9</v>
      </c>
      <c r="F221" s="1" t="s">
        <v>153</v>
      </c>
      <c r="G221" s="3">
        <v>4</v>
      </c>
      <c r="H221" s="3">
        <v>2</v>
      </c>
      <c r="I221" s="31">
        <v>0</v>
      </c>
      <c r="DX221" s="1">
        <f t="shared" si="6"/>
        <v>0</v>
      </c>
      <c r="DY221" s="1">
        <f t="shared" si="7"/>
        <v>0</v>
      </c>
    </row>
    <row r="222" spans="1:129" ht="55.9" customHeight="1" x14ac:dyDescent="0.2">
      <c r="A222" s="17">
        <v>44680</v>
      </c>
      <c r="B222" s="15" t="s">
        <v>253</v>
      </c>
      <c r="C222" s="1" t="s">
        <v>2</v>
      </c>
      <c r="D222" s="1" t="s">
        <v>452</v>
      </c>
      <c r="E222" s="1">
        <v>8</v>
      </c>
      <c r="F222" s="1" t="s">
        <v>10</v>
      </c>
      <c r="G222" s="3">
        <v>3</v>
      </c>
      <c r="H222" s="3">
        <v>2</v>
      </c>
      <c r="I222" s="31">
        <v>0</v>
      </c>
      <c r="DX222" s="1">
        <f t="shared" si="6"/>
        <v>0</v>
      </c>
      <c r="DY222" s="1">
        <f t="shared" si="7"/>
        <v>0</v>
      </c>
    </row>
    <row r="223" spans="1:129" ht="15.75" customHeight="1" x14ac:dyDescent="0.2">
      <c r="A223" s="17">
        <v>44680</v>
      </c>
      <c r="B223" s="15" t="s">
        <v>254</v>
      </c>
      <c r="C223" s="1" t="s">
        <v>2</v>
      </c>
      <c r="D223" s="1" t="s">
        <v>452</v>
      </c>
      <c r="E223" s="1">
        <v>8</v>
      </c>
      <c r="F223" s="1" t="s">
        <v>9</v>
      </c>
      <c r="G223" s="3">
        <v>3</v>
      </c>
      <c r="H223" s="3">
        <v>2</v>
      </c>
      <c r="I223" s="31">
        <v>1.2E-2</v>
      </c>
      <c r="K223" s="1">
        <v>3</v>
      </c>
      <c r="AB223" s="1">
        <v>4</v>
      </c>
      <c r="DX223" s="1">
        <f t="shared" si="6"/>
        <v>7</v>
      </c>
      <c r="DY223" s="1">
        <f t="shared" si="7"/>
        <v>7</v>
      </c>
    </row>
    <row r="224" spans="1:129" ht="15.75" customHeight="1" x14ac:dyDescent="0.2">
      <c r="A224" s="17">
        <v>44680</v>
      </c>
      <c r="B224" s="15" t="s">
        <v>255</v>
      </c>
      <c r="C224" s="1" t="s">
        <v>3</v>
      </c>
      <c r="D224" s="1" t="s">
        <v>452</v>
      </c>
      <c r="E224" s="1">
        <v>7</v>
      </c>
      <c r="F224" s="1" t="s">
        <v>9</v>
      </c>
      <c r="G224" s="3">
        <v>3</v>
      </c>
      <c r="H224" s="3">
        <v>1</v>
      </c>
      <c r="I224" s="31">
        <v>0</v>
      </c>
      <c r="DX224" s="1">
        <f t="shared" si="6"/>
        <v>0</v>
      </c>
      <c r="DY224" s="1">
        <f t="shared" si="7"/>
        <v>0</v>
      </c>
    </row>
    <row r="225" spans="1:129" ht="15.75" customHeight="1" x14ac:dyDescent="0.2">
      <c r="A225" s="17">
        <v>44680</v>
      </c>
      <c r="B225" s="15" t="s">
        <v>256</v>
      </c>
      <c r="C225" s="1" t="s">
        <v>3</v>
      </c>
      <c r="D225" s="1" t="s">
        <v>452</v>
      </c>
      <c r="E225" s="1">
        <v>7</v>
      </c>
      <c r="F225" s="1" t="s">
        <v>153</v>
      </c>
      <c r="G225" s="3">
        <v>5</v>
      </c>
      <c r="H225" s="3">
        <v>2</v>
      </c>
      <c r="I225" s="31">
        <v>7.4999999999999997E-2</v>
      </c>
      <c r="J225" s="1">
        <v>1</v>
      </c>
      <c r="V225" s="1">
        <v>1</v>
      </c>
      <c r="AB225" s="1">
        <v>1</v>
      </c>
      <c r="AG225" s="1">
        <v>1</v>
      </c>
      <c r="DX225" s="1">
        <f t="shared" si="6"/>
        <v>4</v>
      </c>
      <c r="DY225" s="1">
        <f t="shared" si="7"/>
        <v>4</v>
      </c>
    </row>
    <row r="226" spans="1:129" ht="15.75" customHeight="1" x14ac:dyDescent="0.2">
      <c r="A226" s="17">
        <v>44680</v>
      </c>
      <c r="B226" s="15" t="s">
        <v>257</v>
      </c>
      <c r="C226" s="1" t="s">
        <v>4</v>
      </c>
      <c r="D226" s="1" t="s">
        <v>452</v>
      </c>
      <c r="E226" s="1">
        <v>6</v>
      </c>
      <c r="F226" s="1" t="s">
        <v>187</v>
      </c>
      <c r="G226" s="3">
        <v>5</v>
      </c>
      <c r="H226" s="3">
        <v>2</v>
      </c>
      <c r="I226" s="31">
        <v>0</v>
      </c>
      <c r="DX226" s="1">
        <f t="shared" si="6"/>
        <v>0</v>
      </c>
      <c r="DY226" s="1">
        <f t="shared" si="7"/>
        <v>0</v>
      </c>
    </row>
    <row r="227" spans="1:129" ht="24.6" customHeight="1" x14ac:dyDescent="0.2">
      <c r="A227" s="17">
        <v>44680</v>
      </c>
      <c r="B227" s="15" t="s">
        <v>258</v>
      </c>
      <c r="C227" s="1" t="s">
        <v>5</v>
      </c>
      <c r="D227" s="1" t="s">
        <v>452</v>
      </c>
      <c r="E227" s="1">
        <v>5</v>
      </c>
      <c r="F227" s="1" t="s">
        <v>153</v>
      </c>
      <c r="G227" s="3"/>
      <c r="H227" s="3"/>
      <c r="I227" s="31"/>
      <c r="DX227" s="1">
        <f t="shared" si="6"/>
        <v>0</v>
      </c>
      <c r="DY227" s="1">
        <f t="shared" si="7"/>
        <v>0</v>
      </c>
    </row>
    <row r="228" spans="1:129" ht="15.75" customHeight="1" x14ac:dyDescent="0.2">
      <c r="A228" s="17">
        <v>44680</v>
      </c>
      <c r="B228" s="15" t="s">
        <v>259</v>
      </c>
      <c r="C228" s="1" t="s">
        <v>5</v>
      </c>
      <c r="D228" s="1" t="s">
        <v>452</v>
      </c>
      <c r="E228" s="1">
        <v>5</v>
      </c>
      <c r="F228" s="1" t="s">
        <v>187</v>
      </c>
      <c r="G228" s="3">
        <v>4</v>
      </c>
      <c r="H228" s="3">
        <v>2</v>
      </c>
      <c r="I228" s="31">
        <v>0</v>
      </c>
      <c r="DX228" s="1">
        <f t="shared" si="6"/>
        <v>0</v>
      </c>
      <c r="DY228" s="1">
        <f t="shared" si="7"/>
        <v>0</v>
      </c>
    </row>
    <row r="229" spans="1:129" ht="15.75" customHeight="1" x14ac:dyDescent="0.2">
      <c r="A229" s="17">
        <v>44680</v>
      </c>
      <c r="B229" s="15" t="s">
        <v>160</v>
      </c>
      <c r="C229" s="1" t="s">
        <v>156</v>
      </c>
      <c r="D229" s="1" t="s">
        <v>452</v>
      </c>
      <c r="E229" s="1">
        <v>4</v>
      </c>
      <c r="F229" s="1" t="s">
        <v>10</v>
      </c>
      <c r="G229" s="3">
        <v>3</v>
      </c>
      <c r="H229" s="3">
        <v>2</v>
      </c>
      <c r="I229" s="31">
        <v>0</v>
      </c>
      <c r="DX229" s="1">
        <f t="shared" si="6"/>
        <v>0</v>
      </c>
      <c r="DY229" s="1">
        <f t="shared" si="7"/>
        <v>0</v>
      </c>
    </row>
    <row r="230" spans="1:129" ht="15.75" customHeight="1" x14ac:dyDescent="0.2">
      <c r="A230" s="17">
        <v>44680</v>
      </c>
      <c r="B230" s="15" t="s">
        <v>260</v>
      </c>
      <c r="C230" s="1" t="s">
        <v>6</v>
      </c>
      <c r="D230" s="1" t="s">
        <v>452</v>
      </c>
      <c r="E230" s="1">
        <v>3</v>
      </c>
      <c r="F230" s="1" t="s">
        <v>10</v>
      </c>
      <c r="G230" s="3"/>
      <c r="H230" s="3"/>
      <c r="I230" s="31">
        <v>0</v>
      </c>
      <c r="DX230" s="1">
        <f t="shared" si="6"/>
        <v>0</v>
      </c>
      <c r="DY230" s="1">
        <f t="shared" si="7"/>
        <v>0</v>
      </c>
    </row>
    <row r="231" spans="1:129" ht="15.75" customHeight="1" x14ac:dyDescent="0.2">
      <c r="A231" s="17">
        <v>44680</v>
      </c>
      <c r="B231" s="15" t="s">
        <v>216</v>
      </c>
      <c r="C231" s="1" t="s">
        <v>6</v>
      </c>
      <c r="D231" s="1" t="s">
        <v>452</v>
      </c>
      <c r="E231" s="1">
        <v>3</v>
      </c>
      <c r="F231" s="1" t="s">
        <v>187</v>
      </c>
      <c r="G231" s="3"/>
      <c r="H231" s="3"/>
      <c r="I231" s="31"/>
      <c r="DX231" s="1">
        <f t="shared" si="6"/>
        <v>0</v>
      </c>
      <c r="DY231" s="1">
        <f t="shared" si="7"/>
        <v>0</v>
      </c>
    </row>
    <row r="232" spans="1:129" ht="15.75" customHeight="1" x14ac:dyDescent="0.2">
      <c r="A232" s="17">
        <v>44680</v>
      </c>
      <c r="B232" s="15" t="s">
        <v>233</v>
      </c>
      <c r="C232" s="1" t="s">
        <v>7</v>
      </c>
      <c r="D232" s="1" t="s">
        <v>452</v>
      </c>
      <c r="E232" s="1">
        <v>2</v>
      </c>
      <c r="F232" s="1" t="s">
        <v>9</v>
      </c>
      <c r="G232" s="3">
        <v>3</v>
      </c>
      <c r="H232" s="3">
        <v>2</v>
      </c>
      <c r="I232" s="31">
        <v>0</v>
      </c>
      <c r="DX232" s="1">
        <f t="shared" si="6"/>
        <v>0</v>
      </c>
      <c r="DY232" s="1">
        <f t="shared" si="7"/>
        <v>0</v>
      </c>
    </row>
    <row r="233" spans="1:129" ht="15.75" customHeight="1" x14ac:dyDescent="0.2">
      <c r="A233" s="17">
        <v>44680</v>
      </c>
      <c r="B233" s="15" t="s">
        <v>195</v>
      </c>
      <c r="C233" s="1" t="s">
        <v>7</v>
      </c>
      <c r="D233" s="1" t="s">
        <v>452</v>
      </c>
      <c r="E233" s="1">
        <v>2</v>
      </c>
      <c r="F233" s="1" t="s">
        <v>10</v>
      </c>
      <c r="G233" s="3">
        <v>5</v>
      </c>
      <c r="H233" s="3">
        <v>2</v>
      </c>
      <c r="I233" s="31">
        <v>0</v>
      </c>
      <c r="DX233" s="1">
        <f t="shared" si="6"/>
        <v>0</v>
      </c>
      <c r="DY233" s="1">
        <f t="shared" si="7"/>
        <v>0</v>
      </c>
    </row>
    <row r="234" spans="1:129" ht="15.75" customHeight="1" x14ac:dyDescent="0.2">
      <c r="A234" s="17">
        <v>44680</v>
      </c>
      <c r="B234" s="15" t="s">
        <v>223</v>
      </c>
      <c r="C234" s="1" t="s">
        <v>11</v>
      </c>
      <c r="D234" s="1" t="s">
        <v>452</v>
      </c>
      <c r="E234" s="1">
        <v>1</v>
      </c>
      <c r="F234" s="1" t="s">
        <v>153</v>
      </c>
      <c r="G234" s="3">
        <v>4</v>
      </c>
      <c r="H234" s="3">
        <v>2</v>
      </c>
      <c r="I234" s="31"/>
      <c r="DX234" s="1">
        <f t="shared" si="6"/>
        <v>0</v>
      </c>
      <c r="DY234" s="1">
        <f t="shared" si="7"/>
        <v>0</v>
      </c>
    </row>
    <row r="235" spans="1:129" ht="28.15" customHeight="1" x14ac:dyDescent="0.2">
      <c r="A235" s="17">
        <v>44687</v>
      </c>
      <c r="B235" s="15" t="s">
        <v>198</v>
      </c>
      <c r="C235" s="1" t="s">
        <v>0</v>
      </c>
      <c r="D235" s="1" t="s">
        <v>452</v>
      </c>
      <c r="E235" s="1">
        <v>10</v>
      </c>
      <c r="F235" s="1" t="s">
        <v>187</v>
      </c>
      <c r="G235" s="3">
        <v>5</v>
      </c>
      <c r="H235" s="3">
        <v>2</v>
      </c>
      <c r="I235" s="31">
        <v>0</v>
      </c>
      <c r="DX235" s="1">
        <f t="shared" si="6"/>
        <v>0</v>
      </c>
      <c r="DY235" s="1">
        <f t="shared" si="7"/>
        <v>0</v>
      </c>
    </row>
    <row r="236" spans="1:129" ht="37.15" customHeight="1" x14ac:dyDescent="0.2">
      <c r="A236" s="17">
        <v>44687</v>
      </c>
      <c r="B236" s="15" t="s">
        <v>198</v>
      </c>
      <c r="C236" s="1" t="s">
        <v>0</v>
      </c>
      <c r="D236" s="1" t="s">
        <v>452</v>
      </c>
      <c r="E236" s="1">
        <v>10</v>
      </c>
      <c r="F236" s="1" t="s">
        <v>10</v>
      </c>
      <c r="G236" s="3">
        <v>5</v>
      </c>
      <c r="H236" s="3">
        <v>2</v>
      </c>
      <c r="I236" s="31">
        <v>0</v>
      </c>
      <c r="DX236" s="1">
        <f t="shared" si="6"/>
        <v>0</v>
      </c>
      <c r="DY236" s="1">
        <f t="shared" si="7"/>
        <v>0</v>
      </c>
    </row>
    <row r="237" spans="1:129" ht="30" customHeight="1" x14ac:dyDescent="0.2">
      <c r="A237" s="17">
        <v>44687</v>
      </c>
      <c r="B237" s="15" t="s">
        <v>182</v>
      </c>
      <c r="C237" s="1" t="s">
        <v>1</v>
      </c>
      <c r="D237" s="1" t="s">
        <v>452</v>
      </c>
      <c r="E237" s="1">
        <v>9</v>
      </c>
      <c r="F237" s="1" t="s">
        <v>187</v>
      </c>
      <c r="G237" s="3">
        <v>3</v>
      </c>
      <c r="H237" s="3">
        <v>2</v>
      </c>
      <c r="I237" s="31">
        <v>0</v>
      </c>
      <c r="DX237" s="1">
        <f t="shared" si="6"/>
        <v>0</v>
      </c>
      <c r="DY237" s="1">
        <f t="shared" si="7"/>
        <v>0</v>
      </c>
    </row>
    <row r="238" spans="1:129" ht="24" customHeight="1" x14ac:dyDescent="0.2">
      <c r="A238" s="17">
        <v>44687</v>
      </c>
      <c r="B238" s="15" t="s">
        <v>182</v>
      </c>
      <c r="C238" s="1" t="s">
        <v>1</v>
      </c>
      <c r="D238" s="1" t="s">
        <v>452</v>
      </c>
      <c r="E238" s="1">
        <v>9</v>
      </c>
      <c r="F238" s="1" t="s">
        <v>10</v>
      </c>
      <c r="G238" s="3">
        <v>4</v>
      </c>
      <c r="H238" s="3">
        <v>2</v>
      </c>
      <c r="I238" s="31">
        <v>1.6E-2</v>
      </c>
      <c r="K238" s="1">
        <v>2</v>
      </c>
      <c r="AB238" s="1">
        <v>2</v>
      </c>
      <c r="DX238" s="1">
        <f t="shared" si="6"/>
        <v>4</v>
      </c>
      <c r="DY238" s="1">
        <f t="shared" si="7"/>
        <v>4</v>
      </c>
    </row>
    <row r="239" spans="1:129" ht="28.15" customHeight="1" x14ac:dyDescent="0.2">
      <c r="A239" s="17">
        <v>44687</v>
      </c>
      <c r="B239" s="15" t="s">
        <v>217</v>
      </c>
      <c r="C239" s="1" t="s">
        <v>2</v>
      </c>
      <c r="D239" s="1" t="s">
        <v>452</v>
      </c>
      <c r="E239" s="1">
        <v>8</v>
      </c>
      <c r="F239" s="1" t="s">
        <v>9</v>
      </c>
      <c r="G239" s="3">
        <v>5</v>
      </c>
      <c r="H239" s="3">
        <v>2</v>
      </c>
      <c r="I239" s="31">
        <v>0</v>
      </c>
      <c r="DX239" s="1">
        <f t="shared" si="6"/>
        <v>0</v>
      </c>
      <c r="DY239" s="1">
        <f t="shared" si="7"/>
        <v>0</v>
      </c>
    </row>
    <row r="240" spans="1:129" ht="30" customHeight="1" x14ac:dyDescent="0.2">
      <c r="A240" s="17">
        <v>44687</v>
      </c>
      <c r="B240" s="15" t="s">
        <v>217</v>
      </c>
      <c r="C240" s="1" t="s">
        <v>2</v>
      </c>
      <c r="D240" s="1" t="s">
        <v>452</v>
      </c>
      <c r="E240" s="1">
        <v>8</v>
      </c>
      <c r="F240" s="1" t="s">
        <v>10</v>
      </c>
      <c r="G240" s="3">
        <v>3</v>
      </c>
      <c r="H240" s="3">
        <v>2</v>
      </c>
      <c r="I240" s="31">
        <v>0</v>
      </c>
      <c r="DX240" s="1">
        <f t="shared" si="6"/>
        <v>0</v>
      </c>
      <c r="DY240" s="1">
        <f t="shared" si="7"/>
        <v>0</v>
      </c>
    </row>
    <row r="241" spans="1:129" ht="28.15" customHeight="1" x14ac:dyDescent="0.2">
      <c r="A241" s="17">
        <v>44687</v>
      </c>
      <c r="B241" s="15" t="s">
        <v>235</v>
      </c>
      <c r="C241" s="1" t="s">
        <v>3</v>
      </c>
      <c r="D241" s="1" t="s">
        <v>452</v>
      </c>
      <c r="E241" s="1">
        <v>7</v>
      </c>
      <c r="F241" s="1" t="s">
        <v>187</v>
      </c>
      <c r="G241" s="3">
        <v>3</v>
      </c>
      <c r="H241" s="3">
        <v>1</v>
      </c>
      <c r="I241" s="31">
        <v>0</v>
      </c>
      <c r="DX241" s="1">
        <f t="shared" si="6"/>
        <v>0</v>
      </c>
      <c r="DY241" s="1">
        <f t="shared" si="7"/>
        <v>0</v>
      </c>
    </row>
    <row r="242" spans="1:129" ht="30" customHeight="1" x14ac:dyDescent="0.2">
      <c r="A242" s="17">
        <v>44687</v>
      </c>
      <c r="B242" s="15" t="s">
        <v>235</v>
      </c>
      <c r="C242" s="1" t="s">
        <v>3</v>
      </c>
      <c r="D242" s="1" t="s">
        <v>452</v>
      </c>
      <c r="E242" s="1">
        <v>7</v>
      </c>
      <c r="F242" s="1" t="s">
        <v>153</v>
      </c>
      <c r="G242" s="3">
        <v>5</v>
      </c>
      <c r="H242" s="3">
        <v>2</v>
      </c>
      <c r="I242" s="31">
        <v>0</v>
      </c>
      <c r="DX242" s="1">
        <f t="shared" si="6"/>
        <v>0</v>
      </c>
      <c r="DY242" s="1">
        <f t="shared" si="7"/>
        <v>0</v>
      </c>
    </row>
    <row r="243" spans="1:129" ht="28.15" customHeight="1" x14ac:dyDescent="0.2">
      <c r="A243" s="17">
        <v>44687</v>
      </c>
      <c r="B243" s="15" t="s">
        <v>261</v>
      </c>
      <c r="C243" s="1" t="s">
        <v>4</v>
      </c>
      <c r="D243" s="1" t="s">
        <v>452</v>
      </c>
      <c r="E243" s="1">
        <v>6</v>
      </c>
      <c r="F243" s="1" t="s">
        <v>187</v>
      </c>
      <c r="G243" s="3">
        <v>5</v>
      </c>
      <c r="H243" s="3">
        <v>2</v>
      </c>
      <c r="I243" s="31">
        <v>0</v>
      </c>
      <c r="DX243" s="1">
        <f t="shared" si="6"/>
        <v>0</v>
      </c>
      <c r="DY243" s="1">
        <f t="shared" si="7"/>
        <v>0</v>
      </c>
    </row>
    <row r="244" spans="1:129" ht="15.75" customHeight="1" x14ac:dyDescent="0.2">
      <c r="A244" s="17">
        <v>44687</v>
      </c>
      <c r="B244" s="15" t="s">
        <v>262</v>
      </c>
      <c r="C244" s="1" t="s">
        <v>5</v>
      </c>
      <c r="D244" s="1" t="s">
        <v>452</v>
      </c>
      <c r="E244" s="1">
        <v>5</v>
      </c>
      <c r="F244" s="1" t="s">
        <v>10</v>
      </c>
      <c r="G244" s="3">
        <v>5</v>
      </c>
      <c r="H244" s="3">
        <v>2</v>
      </c>
      <c r="I244" s="31">
        <v>0.02</v>
      </c>
      <c r="O244" s="1">
        <v>1</v>
      </c>
      <c r="AB244" s="1">
        <v>3</v>
      </c>
      <c r="BZ244" s="1">
        <v>1</v>
      </c>
      <c r="DX244" s="1">
        <f t="shared" si="6"/>
        <v>5</v>
      </c>
      <c r="DY244" s="1">
        <f t="shared" si="7"/>
        <v>4</v>
      </c>
    </row>
    <row r="245" spans="1:129" ht="15.75" customHeight="1" x14ac:dyDescent="0.2">
      <c r="A245" s="17">
        <v>44687</v>
      </c>
      <c r="B245" s="15" t="s">
        <v>197</v>
      </c>
      <c r="C245" s="1" t="s">
        <v>5</v>
      </c>
      <c r="D245" s="1" t="s">
        <v>452</v>
      </c>
      <c r="E245" s="1">
        <v>5</v>
      </c>
      <c r="F245" s="1" t="s">
        <v>187</v>
      </c>
      <c r="G245" s="3">
        <v>4</v>
      </c>
      <c r="H245" s="3">
        <v>2</v>
      </c>
      <c r="I245" s="31">
        <v>1.4999999999999999E-2</v>
      </c>
      <c r="J245" s="1">
        <v>1</v>
      </c>
      <c r="K245" s="1">
        <v>1</v>
      </c>
      <c r="AB245" s="1">
        <v>1</v>
      </c>
      <c r="AF245" s="1">
        <v>1</v>
      </c>
      <c r="DX245" s="1">
        <f t="shared" si="6"/>
        <v>4</v>
      </c>
      <c r="DY245" s="1">
        <f t="shared" si="7"/>
        <v>4</v>
      </c>
    </row>
    <row r="246" spans="1:129" ht="15.75" customHeight="1" x14ac:dyDescent="0.2">
      <c r="A246" s="17">
        <v>44687</v>
      </c>
      <c r="B246" s="15" t="s">
        <v>168</v>
      </c>
      <c r="C246" s="1" t="s">
        <v>156</v>
      </c>
      <c r="D246" s="1" t="s">
        <v>452</v>
      </c>
      <c r="E246" s="1">
        <v>4</v>
      </c>
      <c r="F246" s="1" t="s">
        <v>10</v>
      </c>
      <c r="G246" s="3">
        <v>2</v>
      </c>
      <c r="H246" s="3">
        <v>2</v>
      </c>
      <c r="I246" s="31"/>
      <c r="AB246" s="1">
        <v>2</v>
      </c>
      <c r="AF246" s="1">
        <v>1</v>
      </c>
      <c r="CE246" s="1">
        <v>1</v>
      </c>
      <c r="DX246" s="1">
        <f t="shared" si="6"/>
        <v>4</v>
      </c>
      <c r="DY246" s="1">
        <f t="shared" si="7"/>
        <v>3</v>
      </c>
    </row>
    <row r="247" spans="1:129" ht="15.75" customHeight="1" x14ac:dyDescent="0.2">
      <c r="A247" s="17">
        <v>44694</v>
      </c>
      <c r="B247" s="15" t="s">
        <v>251</v>
      </c>
      <c r="C247" s="1" t="s">
        <v>0</v>
      </c>
      <c r="D247" s="1" t="s">
        <v>452</v>
      </c>
      <c r="E247" s="1">
        <v>10</v>
      </c>
      <c r="F247" s="1" t="s">
        <v>187</v>
      </c>
      <c r="G247" s="3">
        <v>5</v>
      </c>
      <c r="H247" s="3">
        <v>2</v>
      </c>
      <c r="I247" s="31">
        <v>5.0999999999999997E-2</v>
      </c>
      <c r="K247" s="1">
        <v>3</v>
      </c>
      <c r="AB247" s="1">
        <v>3</v>
      </c>
      <c r="DX247" s="1">
        <f t="shared" si="6"/>
        <v>6</v>
      </c>
      <c r="DY247" s="1">
        <f t="shared" si="7"/>
        <v>6</v>
      </c>
    </row>
    <row r="248" spans="1:129" ht="15.75" customHeight="1" x14ac:dyDescent="0.2">
      <c r="A248" s="17">
        <v>44694</v>
      </c>
      <c r="B248" s="15" t="s">
        <v>252</v>
      </c>
      <c r="C248" s="1" t="s">
        <v>0</v>
      </c>
      <c r="D248" s="1" t="s">
        <v>452</v>
      </c>
      <c r="E248" s="1">
        <v>10</v>
      </c>
      <c r="F248" s="1" t="s">
        <v>10</v>
      </c>
      <c r="G248" s="3">
        <v>5</v>
      </c>
      <c r="H248" s="3">
        <v>2</v>
      </c>
      <c r="I248" s="31">
        <v>0</v>
      </c>
      <c r="DX248" s="1">
        <f t="shared" si="6"/>
        <v>0</v>
      </c>
      <c r="DY248" s="1">
        <f t="shared" si="7"/>
        <v>0</v>
      </c>
    </row>
    <row r="249" spans="1:129" ht="15.75" customHeight="1" x14ac:dyDescent="0.2">
      <c r="A249" s="17">
        <v>44694</v>
      </c>
      <c r="B249" s="15" t="s">
        <v>183</v>
      </c>
      <c r="C249" s="1" t="s">
        <v>1</v>
      </c>
      <c r="D249" s="1" t="s">
        <v>452</v>
      </c>
      <c r="E249" s="1">
        <v>9</v>
      </c>
      <c r="F249" s="1" t="s">
        <v>10</v>
      </c>
      <c r="G249" s="3">
        <v>4</v>
      </c>
      <c r="H249" s="3">
        <v>2</v>
      </c>
      <c r="I249" s="31">
        <v>0</v>
      </c>
      <c r="DX249" s="1">
        <f t="shared" si="6"/>
        <v>0</v>
      </c>
      <c r="DY249" s="1">
        <f t="shared" si="7"/>
        <v>0</v>
      </c>
    </row>
    <row r="250" spans="1:129" ht="15.75" customHeight="1" x14ac:dyDescent="0.2">
      <c r="A250" s="17">
        <v>44694</v>
      </c>
      <c r="B250" s="15" t="s">
        <v>263</v>
      </c>
      <c r="C250" s="1" t="s">
        <v>1</v>
      </c>
      <c r="D250" s="1" t="s">
        <v>452</v>
      </c>
      <c r="E250" s="1">
        <v>9</v>
      </c>
      <c r="F250" s="1" t="s">
        <v>9</v>
      </c>
      <c r="G250" s="3">
        <v>3</v>
      </c>
      <c r="H250" s="3">
        <v>2</v>
      </c>
      <c r="I250" s="31">
        <v>2.1000000000000001E-2</v>
      </c>
      <c r="AB250" s="1">
        <v>3</v>
      </c>
      <c r="DX250" s="1">
        <f t="shared" si="6"/>
        <v>3</v>
      </c>
      <c r="DY250" s="1">
        <f t="shared" si="7"/>
        <v>3</v>
      </c>
    </row>
    <row r="251" spans="1:129" ht="15.75" customHeight="1" x14ac:dyDescent="0.2">
      <c r="A251" s="17">
        <v>44694</v>
      </c>
      <c r="B251" s="15" t="s">
        <v>228</v>
      </c>
      <c r="C251" s="1" t="s">
        <v>2</v>
      </c>
      <c r="D251" s="1" t="s">
        <v>452</v>
      </c>
      <c r="E251" s="1">
        <v>8</v>
      </c>
      <c r="F251" s="1" t="s">
        <v>10</v>
      </c>
      <c r="G251" s="3">
        <v>3</v>
      </c>
      <c r="H251" s="3">
        <v>2</v>
      </c>
      <c r="I251" s="31">
        <v>0</v>
      </c>
      <c r="DX251" s="1">
        <f t="shared" si="6"/>
        <v>0</v>
      </c>
      <c r="DY251" s="1">
        <f t="shared" si="7"/>
        <v>0</v>
      </c>
    </row>
    <row r="252" spans="1:129" ht="15.75" customHeight="1" x14ac:dyDescent="0.2">
      <c r="A252" s="17">
        <v>44694</v>
      </c>
      <c r="B252" s="15" t="s">
        <v>226</v>
      </c>
      <c r="C252" s="1" t="s">
        <v>2</v>
      </c>
      <c r="D252" s="1" t="s">
        <v>452</v>
      </c>
      <c r="E252" s="1">
        <v>8</v>
      </c>
      <c r="F252" s="1" t="s">
        <v>187</v>
      </c>
      <c r="G252" s="3">
        <v>5</v>
      </c>
      <c r="H252" s="3">
        <v>2</v>
      </c>
      <c r="I252" s="31">
        <v>2E-3</v>
      </c>
      <c r="AB252" s="1">
        <v>2</v>
      </c>
      <c r="DX252" s="1">
        <f t="shared" si="6"/>
        <v>2</v>
      </c>
      <c r="DY252" s="1">
        <f t="shared" si="7"/>
        <v>2</v>
      </c>
    </row>
    <row r="253" spans="1:129" ht="15.75" customHeight="1" x14ac:dyDescent="0.2">
      <c r="A253" s="17">
        <v>44694</v>
      </c>
      <c r="B253" s="15" t="s">
        <v>264</v>
      </c>
      <c r="C253" s="1" t="s">
        <v>3</v>
      </c>
      <c r="D253" s="1" t="s">
        <v>452</v>
      </c>
      <c r="E253" s="1">
        <v>7</v>
      </c>
      <c r="F253" s="1" t="s">
        <v>187</v>
      </c>
      <c r="G253" s="3">
        <v>3</v>
      </c>
      <c r="H253" s="3">
        <v>1</v>
      </c>
      <c r="I253" s="31">
        <v>6.0999999999999999E-2</v>
      </c>
      <c r="K253" s="1">
        <v>2</v>
      </c>
      <c r="AB253" s="1">
        <v>2</v>
      </c>
      <c r="DX253" s="1">
        <f t="shared" si="6"/>
        <v>4</v>
      </c>
      <c r="DY253" s="1">
        <f t="shared" si="7"/>
        <v>4</v>
      </c>
    </row>
    <row r="254" spans="1:129" ht="16.149999999999999" customHeight="1" x14ac:dyDescent="0.2">
      <c r="A254" s="17">
        <v>44694</v>
      </c>
      <c r="B254" s="15" t="s">
        <v>265</v>
      </c>
      <c r="C254" s="1" t="s">
        <v>3</v>
      </c>
      <c r="D254" s="1" t="s">
        <v>452</v>
      </c>
      <c r="E254" s="1">
        <v>7</v>
      </c>
      <c r="F254" s="1" t="s">
        <v>10</v>
      </c>
      <c r="G254" s="3">
        <v>5</v>
      </c>
      <c r="H254" s="3">
        <v>2</v>
      </c>
      <c r="I254" s="31">
        <v>0</v>
      </c>
      <c r="DX254" s="1">
        <f t="shared" si="6"/>
        <v>0</v>
      </c>
      <c r="DY254" s="1">
        <f t="shared" si="7"/>
        <v>0</v>
      </c>
    </row>
    <row r="255" spans="1:129" ht="15" customHeight="1" x14ac:dyDescent="0.2">
      <c r="A255" s="17">
        <v>44694</v>
      </c>
      <c r="B255" s="15" t="s">
        <v>266</v>
      </c>
      <c r="C255" s="1" t="s">
        <v>12</v>
      </c>
      <c r="D255" s="1" t="s">
        <v>452</v>
      </c>
      <c r="E255" s="1">
        <v>6</v>
      </c>
      <c r="F255" s="1" t="s">
        <v>187</v>
      </c>
      <c r="G255" s="3">
        <v>5</v>
      </c>
      <c r="H255" s="3">
        <v>2</v>
      </c>
      <c r="I255" s="31">
        <v>0</v>
      </c>
      <c r="DX255" s="1">
        <f t="shared" si="6"/>
        <v>0</v>
      </c>
      <c r="DY255" s="1">
        <f t="shared" si="7"/>
        <v>0</v>
      </c>
    </row>
    <row r="256" spans="1:129" ht="15.75" customHeight="1" x14ac:dyDescent="0.2">
      <c r="A256" s="17">
        <v>44694</v>
      </c>
      <c r="B256" s="15" t="s">
        <v>267</v>
      </c>
      <c r="C256" s="1" t="s">
        <v>5</v>
      </c>
      <c r="D256" s="1" t="s">
        <v>452</v>
      </c>
      <c r="E256" s="1">
        <v>5</v>
      </c>
      <c r="F256" s="1" t="s">
        <v>9</v>
      </c>
      <c r="G256" s="3">
        <v>4</v>
      </c>
      <c r="H256" s="3">
        <v>2</v>
      </c>
      <c r="I256" s="31">
        <v>0</v>
      </c>
      <c r="DX256" s="1">
        <f t="shared" si="6"/>
        <v>0</v>
      </c>
      <c r="DY256" s="1">
        <f t="shared" si="7"/>
        <v>0</v>
      </c>
    </row>
    <row r="257" spans="1:129" ht="15.75" customHeight="1" x14ac:dyDescent="0.2">
      <c r="A257" s="17">
        <v>44694</v>
      </c>
      <c r="B257" s="15" t="s">
        <v>267</v>
      </c>
      <c r="C257" s="1" t="s">
        <v>5</v>
      </c>
      <c r="D257" s="1" t="s">
        <v>452</v>
      </c>
      <c r="E257" s="1">
        <v>5</v>
      </c>
      <c r="F257" s="1" t="s">
        <v>10</v>
      </c>
      <c r="G257" s="3">
        <v>5</v>
      </c>
      <c r="H257" s="3">
        <v>2</v>
      </c>
      <c r="I257" s="31">
        <v>0.26500000000000001</v>
      </c>
      <c r="L257" s="1">
        <v>2</v>
      </c>
      <c r="AB257" s="1">
        <v>5</v>
      </c>
      <c r="AF257" s="1">
        <v>3</v>
      </c>
      <c r="AM257" s="1">
        <v>2</v>
      </c>
      <c r="DX257" s="1">
        <f t="shared" si="6"/>
        <v>12</v>
      </c>
      <c r="DY257" s="1">
        <f t="shared" si="7"/>
        <v>12</v>
      </c>
    </row>
    <row r="258" spans="1:129" ht="15.75" customHeight="1" x14ac:dyDescent="0.2">
      <c r="A258" s="17">
        <v>44694</v>
      </c>
      <c r="B258" s="15" t="s">
        <v>268</v>
      </c>
      <c r="C258" s="1" t="s">
        <v>156</v>
      </c>
      <c r="D258" s="1" t="s">
        <v>452</v>
      </c>
      <c r="E258" s="1">
        <v>4</v>
      </c>
      <c r="F258" s="1" t="s">
        <v>10</v>
      </c>
      <c r="G258" s="3">
        <v>3</v>
      </c>
      <c r="H258" s="3">
        <v>2</v>
      </c>
      <c r="I258" s="31">
        <v>0</v>
      </c>
      <c r="DX258" s="1">
        <f t="shared" si="6"/>
        <v>0</v>
      </c>
      <c r="DY258" s="1">
        <f t="shared" si="7"/>
        <v>0</v>
      </c>
    </row>
    <row r="259" spans="1:129" ht="15.75" customHeight="1" x14ac:dyDescent="0.2">
      <c r="A259" s="17">
        <v>44694</v>
      </c>
      <c r="B259" s="15" t="s">
        <v>204</v>
      </c>
      <c r="C259" s="1" t="s">
        <v>6</v>
      </c>
      <c r="D259" s="1" t="s">
        <v>452</v>
      </c>
      <c r="E259" s="1">
        <v>3</v>
      </c>
      <c r="F259" s="1" t="s">
        <v>10</v>
      </c>
      <c r="G259" s="3">
        <v>4</v>
      </c>
      <c r="H259" s="3">
        <v>2</v>
      </c>
      <c r="I259" s="31">
        <v>0</v>
      </c>
      <c r="DX259" s="1">
        <f t="shared" ref="DX259:DX322" si="8">SUM(J259:DW259)</f>
        <v>0</v>
      </c>
      <c r="DY259" s="1">
        <f t="shared" ref="DY259:DY322" si="9">SUM(J259:BN259)</f>
        <v>0</v>
      </c>
    </row>
    <row r="260" spans="1:129" ht="15.75" customHeight="1" x14ac:dyDescent="0.2">
      <c r="A260" s="17">
        <v>44694</v>
      </c>
      <c r="B260" s="15" t="s">
        <v>256</v>
      </c>
      <c r="C260" s="1" t="s">
        <v>6</v>
      </c>
      <c r="D260" s="1" t="s">
        <v>452</v>
      </c>
      <c r="E260" s="1">
        <v>3</v>
      </c>
      <c r="F260" s="1" t="s">
        <v>187</v>
      </c>
      <c r="G260" s="3">
        <v>3</v>
      </c>
      <c r="H260" s="3">
        <v>2</v>
      </c>
      <c r="I260" s="31">
        <v>0</v>
      </c>
      <c r="DX260" s="1">
        <f t="shared" si="8"/>
        <v>0</v>
      </c>
      <c r="DY260" s="1">
        <f t="shared" si="9"/>
        <v>0</v>
      </c>
    </row>
    <row r="261" spans="1:129" ht="15.75" customHeight="1" x14ac:dyDescent="0.2">
      <c r="A261" s="17">
        <v>44694</v>
      </c>
      <c r="B261" s="15" t="s">
        <v>269</v>
      </c>
      <c r="C261" s="1" t="s">
        <v>7</v>
      </c>
      <c r="D261" s="1" t="s">
        <v>452</v>
      </c>
      <c r="E261" s="1">
        <v>2</v>
      </c>
      <c r="F261" s="1" t="s">
        <v>10</v>
      </c>
      <c r="G261" s="3">
        <v>5</v>
      </c>
      <c r="H261" s="3">
        <v>2</v>
      </c>
      <c r="I261" s="31">
        <v>0.18</v>
      </c>
      <c r="K261" s="1">
        <v>2</v>
      </c>
      <c r="L261" s="1">
        <v>2</v>
      </c>
      <c r="AB261" s="1">
        <v>2</v>
      </c>
      <c r="BW261" s="1">
        <v>1</v>
      </c>
      <c r="DX261" s="1">
        <f t="shared" si="8"/>
        <v>7</v>
      </c>
      <c r="DY261" s="1">
        <f t="shared" si="9"/>
        <v>6</v>
      </c>
    </row>
    <row r="262" spans="1:129" ht="15.75" customHeight="1" x14ac:dyDescent="0.2">
      <c r="A262" s="17">
        <v>44694</v>
      </c>
      <c r="B262" s="15" t="s">
        <v>270</v>
      </c>
      <c r="C262" s="1" t="s">
        <v>7</v>
      </c>
      <c r="D262" s="1" t="s">
        <v>452</v>
      </c>
      <c r="E262" s="1">
        <v>2</v>
      </c>
      <c r="F262" s="1" t="s">
        <v>9</v>
      </c>
      <c r="G262" s="3">
        <v>3</v>
      </c>
      <c r="H262" s="3">
        <v>2</v>
      </c>
      <c r="I262" s="31">
        <v>0</v>
      </c>
      <c r="DX262" s="1">
        <f t="shared" si="8"/>
        <v>0</v>
      </c>
      <c r="DY262" s="1">
        <f t="shared" si="9"/>
        <v>0</v>
      </c>
    </row>
    <row r="263" spans="1:129" ht="15.75" customHeight="1" x14ac:dyDescent="0.2">
      <c r="A263" s="17">
        <v>44694</v>
      </c>
      <c r="B263" s="15" t="s">
        <v>271</v>
      </c>
      <c r="C263" s="1" t="s">
        <v>11</v>
      </c>
      <c r="D263" s="1" t="s">
        <v>452</v>
      </c>
      <c r="E263" s="1">
        <v>1</v>
      </c>
      <c r="F263" s="1" t="s">
        <v>9</v>
      </c>
      <c r="G263" s="3">
        <v>4</v>
      </c>
      <c r="H263" s="3">
        <v>2</v>
      </c>
      <c r="I263" s="31">
        <v>0</v>
      </c>
      <c r="DX263" s="1">
        <f t="shared" si="8"/>
        <v>0</v>
      </c>
      <c r="DY263" s="1">
        <f t="shared" si="9"/>
        <v>0</v>
      </c>
    </row>
    <row r="264" spans="1:129" ht="15.75" customHeight="1" x14ac:dyDescent="0.2">
      <c r="A264" s="17">
        <v>44694</v>
      </c>
      <c r="B264" s="15" t="s">
        <v>271</v>
      </c>
      <c r="C264" s="1" t="s">
        <v>11</v>
      </c>
      <c r="D264" s="1" t="s">
        <v>452</v>
      </c>
      <c r="E264" s="1">
        <v>1</v>
      </c>
      <c r="F264" s="1" t="s">
        <v>10</v>
      </c>
      <c r="G264" s="3">
        <v>4</v>
      </c>
      <c r="H264" s="3">
        <v>2</v>
      </c>
      <c r="I264" s="31">
        <v>0</v>
      </c>
      <c r="DX264" s="1">
        <f t="shared" si="8"/>
        <v>0</v>
      </c>
      <c r="DY264" s="1">
        <f t="shared" si="9"/>
        <v>0</v>
      </c>
    </row>
    <row r="265" spans="1:129" ht="15.75" customHeight="1" x14ac:dyDescent="0.2">
      <c r="A265" s="17">
        <v>44708</v>
      </c>
      <c r="B265" s="15" t="s">
        <v>272</v>
      </c>
      <c r="C265" s="3" t="s">
        <v>0</v>
      </c>
      <c r="D265" s="1" t="s">
        <v>452</v>
      </c>
      <c r="E265" s="1">
        <v>10</v>
      </c>
      <c r="F265" s="3" t="s">
        <v>187</v>
      </c>
      <c r="G265" s="3">
        <v>5</v>
      </c>
      <c r="H265" s="3">
        <v>2</v>
      </c>
      <c r="I265" s="31">
        <v>6.4000000000000001E-2</v>
      </c>
      <c r="K265" s="1">
        <v>2</v>
      </c>
      <c r="P265" s="1">
        <v>1</v>
      </c>
      <c r="AB265" s="1">
        <v>2</v>
      </c>
      <c r="DX265" s="1">
        <f t="shared" si="8"/>
        <v>5</v>
      </c>
      <c r="DY265" s="1">
        <f t="shared" si="9"/>
        <v>5</v>
      </c>
    </row>
    <row r="266" spans="1:129" ht="15.75" customHeight="1" x14ac:dyDescent="0.2">
      <c r="A266" s="17">
        <v>44708</v>
      </c>
      <c r="B266" s="15" t="s">
        <v>272</v>
      </c>
      <c r="C266" s="3" t="s">
        <v>0</v>
      </c>
      <c r="D266" s="1" t="s">
        <v>452</v>
      </c>
      <c r="E266" s="1">
        <v>10</v>
      </c>
      <c r="F266" s="3" t="s">
        <v>10</v>
      </c>
      <c r="G266" s="3">
        <v>5</v>
      </c>
      <c r="H266" s="3">
        <v>2</v>
      </c>
      <c r="I266" s="31">
        <v>0.20499999999999999</v>
      </c>
      <c r="J266" s="3">
        <v>1</v>
      </c>
      <c r="L266" s="1">
        <v>3</v>
      </c>
      <c r="AB266" s="1">
        <v>2</v>
      </c>
      <c r="DX266" s="1">
        <f t="shared" si="8"/>
        <v>6</v>
      </c>
      <c r="DY266" s="1">
        <f t="shared" si="9"/>
        <v>6</v>
      </c>
    </row>
    <row r="267" spans="1:129" ht="15.75" customHeight="1" x14ac:dyDescent="0.2">
      <c r="A267" s="17">
        <v>44708</v>
      </c>
      <c r="B267" s="15" t="s">
        <v>273</v>
      </c>
      <c r="C267" s="3" t="s">
        <v>1</v>
      </c>
      <c r="D267" s="1" t="s">
        <v>452</v>
      </c>
      <c r="E267" s="1">
        <v>9</v>
      </c>
      <c r="F267" s="3" t="s">
        <v>10</v>
      </c>
      <c r="G267" s="3">
        <v>4</v>
      </c>
      <c r="H267" s="3">
        <v>2</v>
      </c>
      <c r="I267" s="31">
        <v>7.4999999999999997E-2</v>
      </c>
      <c r="K267" s="1">
        <v>1</v>
      </c>
      <c r="P267" s="1">
        <v>1</v>
      </c>
      <c r="AB267" s="1">
        <v>1</v>
      </c>
      <c r="DX267" s="1">
        <f t="shared" si="8"/>
        <v>3</v>
      </c>
      <c r="DY267" s="1">
        <f t="shared" si="9"/>
        <v>3</v>
      </c>
    </row>
    <row r="268" spans="1:129" ht="15.75" customHeight="1" x14ac:dyDescent="0.2">
      <c r="A268" s="17">
        <v>44708</v>
      </c>
      <c r="B268" s="15" t="s">
        <v>273</v>
      </c>
      <c r="C268" s="3" t="s">
        <v>1</v>
      </c>
      <c r="D268" s="1" t="s">
        <v>452</v>
      </c>
      <c r="E268" s="1">
        <v>9</v>
      </c>
      <c r="F268" s="3" t="s">
        <v>187</v>
      </c>
      <c r="G268" s="3">
        <v>3</v>
      </c>
      <c r="H268" s="3">
        <v>2</v>
      </c>
      <c r="I268" s="31">
        <v>0.32</v>
      </c>
      <c r="K268" s="1">
        <v>5</v>
      </c>
      <c r="DX268" s="1">
        <f t="shared" si="8"/>
        <v>5</v>
      </c>
      <c r="DY268" s="1">
        <f t="shared" si="9"/>
        <v>5</v>
      </c>
    </row>
    <row r="269" spans="1:129" ht="15.75" customHeight="1" x14ac:dyDescent="0.2">
      <c r="A269" s="17">
        <v>44708</v>
      </c>
      <c r="B269" s="15" t="s">
        <v>173</v>
      </c>
      <c r="C269" s="3" t="s">
        <v>2</v>
      </c>
      <c r="D269" s="1" t="s">
        <v>452</v>
      </c>
      <c r="E269" s="1">
        <v>8</v>
      </c>
      <c r="F269" s="3" t="s">
        <v>187</v>
      </c>
      <c r="G269" s="3">
        <v>5</v>
      </c>
      <c r="H269" s="3">
        <v>2</v>
      </c>
      <c r="I269" s="31">
        <v>2.1000000000000001E-2</v>
      </c>
      <c r="K269" s="1">
        <v>1</v>
      </c>
      <c r="AB269" s="1">
        <v>2</v>
      </c>
      <c r="DX269" s="1">
        <f t="shared" si="8"/>
        <v>3</v>
      </c>
      <c r="DY269" s="1">
        <f t="shared" si="9"/>
        <v>3</v>
      </c>
    </row>
    <row r="270" spans="1:129" ht="15.75" customHeight="1" x14ac:dyDescent="0.2">
      <c r="A270" s="17">
        <v>44708</v>
      </c>
      <c r="B270" s="15" t="s">
        <v>173</v>
      </c>
      <c r="C270" s="3" t="s">
        <v>2</v>
      </c>
      <c r="D270" s="1" t="s">
        <v>452</v>
      </c>
      <c r="E270" s="1">
        <v>8</v>
      </c>
      <c r="F270" s="3" t="s">
        <v>10</v>
      </c>
      <c r="G270" s="3">
        <v>3</v>
      </c>
      <c r="H270" s="3">
        <v>2</v>
      </c>
      <c r="I270" s="31">
        <v>6.0000000000000001E-3</v>
      </c>
      <c r="AB270" s="1">
        <v>2</v>
      </c>
      <c r="DX270" s="1">
        <f t="shared" si="8"/>
        <v>2</v>
      </c>
      <c r="DY270" s="1">
        <f t="shared" si="9"/>
        <v>2</v>
      </c>
    </row>
    <row r="271" spans="1:129" ht="15.75" customHeight="1" x14ac:dyDescent="0.2">
      <c r="A271" s="17">
        <v>44708</v>
      </c>
      <c r="B271" s="15" t="s">
        <v>194</v>
      </c>
      <c r="C271" s="1" t="s">
        <v>3</v>
      </c>
      <c r="D271" s="1" t="s">
        <v>452</v>
      </c>
      <c r="E271" s="1">
        <v>7</v>
      </c>
      <c r="F271" s="3" t="s">
        <v>9</v>
      </c>
      <c r="G271" s="3">
        <v>5</v>
      </c>
      <c r="H271" s="3">
        <v>2</v>
      </c>
      <c r="I271" s="31">
        <v>0.13500000000000001</v>
      </c>
      <c r="K271" s="1">
        <v>1</v>
      </c>
      <c r="P271" s="1">
        <v>1</v>
      </c>
      <c r="AB271" s="1">
        <v>9</v>
      </c>
      <c r="CC271" s="1">
        <v>1</v>
      </c>
      <c r="DX271" s="1">
        <f t="shared" si="8"/>
        <v>12</v>
      </c>
      <c r="DY271" s="1">
        <f t="shared" si="9"/>
        <v>11</v>
      </c>
    </row>
    <row r="272" spans="1:129" ht="15.75" customHeight="1" x14ac:dyDescent="0.2">
      <c r="A272" s="17">
        <v>44708</v>
      </c>
      <c r="B272" s="15" t="s">
        <v>194</v>
      </c>
      <c r="C272" s="1" t="s">
        <v>3</v>
      </c>
      <c r="D272" s="1" t="s">
        <v>452</v>
      </c>
      <c r="E272" s="1">
        <v>7</v>
      </c>
      <c r="F272" s="3" t="s">
        <v>10</v>
      </c>
      <c r="G272" s="3">
        <v>3</v>
      </c>
      <c r="H272" s="3">
        <v>1</v>
      </c>
      <c r="I272" s="31">
        <v>0</v>
      </c>
      <c r="DX272" s="1">
        <f t="shared" si="8"/>
        <v>0</v>
      </c>
      <c r="DY272" s="1">
        <f t="shared" si="9"/>
        <v>0</v>
      </c>
    </row>
    <row r="273" spans="1:129" ht="15.75" customHeight="1" x14ac:dyDescent="0.2">
      <c r="A273" s="17">
        <v>44708</v>
      </c>
      <c r="B273" s="15" t="s">
        <v>274</v>
      </c>
      <c r="C273" s="3" t="s">
        <v>4</v>
      </c>
      <c r="D273" s="1" t="s">
        <v>452</v>
      </c>
      <c r="E273" s="1">
        <v>6</v>
      </c>
      <c r="F273" s="3" t="s">
        <v>187</v>
      </c>
      <c r="G273" s="3">
        <v>5</v>
      </c>
      <c r="H273" s="3">
        <v>2</v>
      </c>
      <c r="I273" s="31">
        <v>0</v>
      </c>
      <c r="DX273" s="1">
        <f t="shared" si="8"/>
        <v>0</v>
      </c>
      <c r="DY273" s="1">
        <f t="shared" si="9"/>
        <v>0</v>
      </c>
    </row>
    <row r="274" spans="1:129" ht="15.75" customHeight="1" x14ac:dyDescent="0.2">
      <c r="A274" s="17">
        <v>44708</v>
      </c>
      <c r="B274" s="15" t="s">
        <v>221</v>
      </c>
      <c r="C274" s="3" t="s">
        <v>5</v>
      </c>
      <c r="D274" s="1" t="s">
        <v>452</v>
      </c>
      <c r="E274" s="1">
        <v>5</v>
      </c>
      <c r="F274" s="3" t="s">
        <v>9</v>
      </c>
      <c r="G274" s="3">
        <v>5</v>
      </c>
      <c r="H274" s="3">
        <v>2</v>
      </c>
      <c r="I274" s="31">
        <v>0.19500000000000001</v>
      </c>
      <c r="J274" s="3">
        <v>9</v>
      </c>
      <c r="P274" s="1">
        <v>2</v>
      </c>
      <c r="Z274" s="1">
        <v>4</v>
      </c>
      <c r="AF274" s="1">
        <v>3</v>
      </c>
      <c r="BV274" s="1">
        <v>2</v>
      </c>
      <c r="CB274" s="1">
        <v>2</v>
      </c>
      <c r="DX274" s="1">
        <f t="shared" si="8"/>
        <v>22</v>
      </c>
      <c r="DY274" s="1">
        <f t="shared" si="9"/>
        <v>18</v>
      </c>
    </row>
    <row r="275" spans="1:129" ht="15.75" customHeight="1" x14ac:dyDescent="0.2">
      <c r="A275" s="17">
        <v>44708</v>
      </c>
      <c r="B275" s="15" t="s">
        <v>221</v>
      </c>
      <c r="C275" s="3" t="s">
        <v>5</v>
      </c>
      <c r="D275" s="1" t="s">
        <v>452</v>
      </c>
      <c r="E275" s="1">
        <v>5</v>
      </c>
      <c r="F275" s="3" t="s">
        <v>10</v>
      </c>
      <c r="G275" s="3">
        <v>4</v>
      </c>
      <c r="H275" s="3">
        <v>2</v>
      </c>
      <c r="I275" s="31">
        <v>0.68500000000000005</v>
      </c>
      <c r="J275" s="3">
        <v>10</v>
      </c>
      <c r="P275" s="1">
        <v>2</v>
      </c>
      <c r="T275" s="1">
        <v>1</v>
      </c>
      <c r="V275" s="1">
        <v>7</v>
      </c>
      <c r="Y275" s="1">
        <v>26</v>
      </c>
      <c r="AB275" s="1">
        <v>4</v>
      </c>
      <c r="AH275" s="1">
        <v>4</v>
      </c>
      <c r="DX275" s="1">
        <f t="shared" si="8"/>
        <v>54</v>
      </c>
      <c r="DY275" s="1">
        <f t="shared" si="9"/>
        <v>54</v>
      </c>
    </row>
    <row r="276" spans="1:129" ht="15.75" customHeight="1" x14ac:dyDescent="0.2">
      <c r="A276" s="17">
        <v>44708</v>
      </c>
      <c r="B276" s="15" t="s">
        <v>200</v>
      </c>
      <c r="C276" s="3" t="s">
        <v>156</v>
      </c>
      <c r="D276" s="1" t="s">
        <v>452</v>
      </c>
      <c r="E276" s="1">
        <v>4</v>
      </c>
      <c r="F276" s="3" t="s">
        <v>10</v>
      </c>
      <c r="G276" s="3">
        <v>3</v>
      </c>
      <c r="H276" s="3">
        <v>2</v>
      </c>
      <c r="I276" s="31">
        <v>0.32</v>
      </c>
      <c r="J276" s="3">
        <v>1</v>
      </c>
      <c r="P276" s="1">
        <v>1</v>
      </c>
      <c r="X276" s="1">
        <v>1</v>
      </c>
      <c r="Y276" s="1">
        <v>1</v>
      </c>
      <c r="BZ276" s="1">
        <v>1</v>
      </c>
      <c r="CI276" s="1">
        <v>3</v>
      </c>
      <c r="DX276" s="1">
        <f t="shared" si="8"/>
        <v>8</v>
      </c>
      <c r="DY276" s="1">
        <f t="shared" si="9"/>
        <v>4</v>
      </c>
    </row>
    <row r="277" spans="1:129" ht="15.75" customHeight="1" x14ac:dyDescent="0.2">
      <c r="A277" s="17">
        <v>44708</v>
      </c>
      <c r="B277" s="15" t="s">
        <v>275</v>
      </c>
      <c r="C277" s="3" t="s">
        <v>6</v>
      </c>
      <c r="D277" s="1" t="s">
        <v>452</v>
      </c>
      <c r="E277" s="1">
        <v>3</v>
      </c>
      <c r="F277" s="3" t="s">
        <v>9</v>
      </c>
      <c r="G277" s="3">
        <v>3</v>
      </c>
      <c r="H277" s="3">
        <v>2</v>
      </c>
      <c r="I277" s="31">
        <v>0.42499999999999999</v>
      </c>
      <c r="J277" s="3">
        <v>2</v>
      </c>
      <c r="K277" s="3">
        <v>1</v>
      </c>
      <c r="P277" s="1">
        <v>3</v>
      </c>
      <c r="S277" s="1">
        <v>2</v>
      </c>
      <c r="Y277" s="1">
        <v>1</v>
      </c>
      <c r="AB277" s="1">
        <v>9</v>
      </c>
      <c r="AF277" s="1">
        <v>2</v>
      </c>
      <c r="DC277" s="1">
        <v>2</v>
      </c>
      <c r="DV277" s="1">
        <v>1</v>
      </c>
      <c r="DX277" s="1">
        <f t="shared" si="8"/>
        <v>23</v>
      </c>
      <c r="DY277" s="1">
        <f t="shared" si="9"/>
        <v>20</v>
      </c>
    </row>
    <row r="278" spans="1:129" ht="15.75" customHeight="1" x14ac:dyDescent="0.2">
      <c r="A278" s="17">
        <v>44708</v>
      </c>
      <c r="B278" s="15" t="s">
        <v>275</v>
      </c>
      <c r="C278" s="3" t="s">
        <v>6</v>
      </c>
      <c r="D278" s="1" t="s">
        <v>452</v>
      </c>
      <c r="E278" s="1">
        <v>3</v>
      </c>
      <c r="F278" s="3" t="s">
        <v>10</v>
      </c>
      <c r="G278" s="3">
        <v>4</v>
      </c>
      <c r="H278" s="3">
        <v>2</v>
      </c>
      <c r="I278" s="31">
        <v>0.49</v>
      </c>
      <c r="K278" s="1">
        <v>15</v>
      </c>
      <c r="Q278" s="1">
        <v>1</v>
      </c>
      <c r="U278" s="1">
        <v>2</v>
      </c>
      <c r="X278" s="1">
        <v>1</v>
      </c>
      <c r="Y278" s="1">
        <v>3</v>
      </c>
      <c r="AB278" s="1">
        <v>4</v>
      </c>
      <c r="DX278" s="1">
        <f t="shared" si="8"/>
        <v>26</v>
      </c>
      <c r="DY278" s="1">
        <f t="shared" si="9"/>
        <v>26</v>
      </c>
    </row>
    <row r="279" spans="1:129" ht="15.75" customHeight="1" x14ac:dyDescent="0.2">
      <c r="A279" s="17">
        <v>44708</v>
      </c>
      <c r="B279" s="15" t="s">
        <v>276</v>
      </c>
      <c r="C279" s="3" t="s">
        <v>7</v>
      </c>
      <c r="D279" s="1" t="s">
        <v>452</v>
      </c>
      <c r="E279" s="1">
        <v>2</v>
      </c>
      <c r="F279" s="3" t="s">
        <v>187</v>
      </c>
      <c r="G279" s="3">
        <v>3</v>
      </c>
      <c r="H279" s="3">
        <v>2</v>
      </c>
      <c r="I279" s="31">
        <v>0.35</v>
      </c>
      <c r="J279" s="3">
        <v>1</v>
      </c>
      <c r="K279" s="3">
        <v>1</v>
      </c>
      <c r="P279" s="1">
        <v>1</v>
      </c>
      <c r="V279" s="1">
        <v>1</v>
      </c>
      <c r="Y279" s="1">
        <v>3</v>
      </c>
      <c r="AB279" s="1">
        <v>3</v>
      </c>
      <c r="DR279" s="1">
        <v>2</v>
      </c>
      <c r="DX279" s="1">
        <f t="shared" si="8"/>
        <v>12</v>
      </c>
      <c r="DY279" s="1">
        <f t="shared" si="9"/>
        <v>10</v>
      </c>
    </row>
    <row r="280" spans="1:129" ht="15.75" customHeight="1" x14ac:dyDescent="0.2">
      <c r="A280" s="17">
        <v>44708</v>
      </c>
      <c r="B280" s="15" t="s">
        <v>276</v>
      </c>
      <c r="C280" s="3" t="s">
        <v>7</v>
      </c>
      <c r="D280" s="1" t="s">
        <v>452</v>
      </c>
      <c r="E280" s="1">
        <v>2</v>
      </c>
      <c r="F280" s="3" t="s">
        <v>153</v>
      </c>
      <c r="G280" s="3">
        <v>5</v>
      </c>
      <c r="H280" s="3">
        <v>2</v>
      </c>
      <c r="I280" s="31">
        <v>0.48499999999999999</v>
      </c>
      <c r="K280" s="1">
        <v>5</v>
      </c>
      <c r="P280" s="1">
        <v>1</v>
      </c>
      <c r="X280" s="1">
        <v>1</v>
      </c>
      <c r="Y280" s="1">
        <v>1</v>
      </c>
      <c r="AB280" s="1">
        <v>11</v>
      </c>
      <c r="AF280" s="1">
        <v>2</v>
      </c>
      <c r="AG280" s="1">
        <v>2</v>
      </c>
      <c r="CY280" s="1">
        <v>1</v>
      </c>
      <c r="DX280" s="1">
        <f t="shared" si="8"/>
        <v>24</v>
      </c>
      <c r="DY280" s="1">
        <f t="shared" si="9"/>
        <v>23</v>
      </c>
    </row>
    <row r="281" spans="1:129" ht="15.75" customHeight="1" x14ac:dyDescent="0.2">
      <c r="A281" s="17">
        <v>44708</v>
      </c>
      <c r="B281" s="15" t="s">
        <v>277</v>
      </c>
      <c r="C281" s="3" t="s">
        <v>11</v>
      </c>
      <c r="D281" s="1" t="s">
        <v>452</v>
      </c>
      <c r="E281" s="1">
        <v>1</v>
      </c>
      <c r="F281" s="3" t="s">
        <v>187</v>
      </c>
      <c r="G281" s="3">
        <v>5</v>
      </c>
      <c r="H281" s="3">
        <v>2</v>
      </c>
      <c r="I281" s="31">
        <v>0.29499999999999998</v>
      </c>
      <c r="J281" s="3">
        <v>1</v>
      </c>
      <c r="T281" s="1">
        <v>1</v>
      </c>
      <c r="Y281" s="1">
        <v>8</v>
      </c>
      <c r="AB281" s="1">
        <v>3</v>
      </c>
      <c r="DX281" s="1">
        <f t="shared" si="8"/>
        <v>13</v>
      </c>
      <c r="DY281" s="1">
        <f t="shared" si="9"/>
        <v>13</v>
      </c>
    </row>
    <row r="282" spans="1:129" ht="15.75" customHeight="1" x14ac:dyDescent="0.2">
      <c r="A282" s="17">
        <v>44708</v>
      </c>
      <c r="B282" s="15" t="s">
        <v>277</v>
      </c>
      <c r="C282" s="3" t="s">
        <v>11</v>
      </c>
      <c r="D282" s="1" t="s">
        <v>452</v>
      </c>
      <c r="E282" s="1">
        <v>1</v>
      </c>
      <c r="F282" s="3" t="s">
        <v>10</v>
      </c>
      <c r="G282" s="3">
        <v>4</v>
      </c>
      <c r="H282" s="3">
        <v>2</v>
      </c>
      <c r="I282" s="31">
        <v>0.13500000000000001</v>
      </c>
      <c r="K282" s="1">
        <v>1</v>
      </c>
      <c r="P282" s="1">
        <v>1</v>
      </c>
      <c r="AB282" s="1">
        <v>3</v>
      </c>
      <c r="DX282" s="1">
        <f t="shared" si="8"/>
        <v>5</v>
      </c>
      <c r="DY282" s="1">
        <f t="shared" si="9"/>
        <v>5</v>
      </c>
    </row>
    <row r="283" spans="1:129" ht="15.75" customHeight="1" x14ac:dyDescent="0.2">
      <c r="A283" s="17">
        <v>44723</v>
      </c>
      <c r="B283" s="15" t="s">
        <v>278</v>
      </c>
      <c r="C283" s="3" t="s">
        <v>0</v>
      </c>
      <c r="D283" s="1" t="s">
        <v>452</v>
      </c>
      <c r="E283" s="1">
        <v>10</v>
      </c>
      <c r="F283" s="3" t="s">
        <v>187</v>
      </c>
      <c r="G283" s="3">
        <v>5</v>
      </c>
      <c r="H283" s="3">
        <v>2</v>
      </c>
      <c r="I283" s="31">
        <v>0.17499999999999999</v>
      </c>
      <c r="K283" s="3">
        <v>4</v>
      </c>
      <c r="P283" s="3">
        <v>1</v>
      </c>
      <c r="S283" s="1">
        <v>1</v>
      </c>
      <c r="AB283" s="3">
        <v>4</v>
      </c>
      <c r="AF283" s="1">
        <v>2</v>
      </c>
      <c r="DX283" s="1">
        <f t="shared" si="8"/>
        <v>12</v>
      </c>
      <c r="DY283" s="1">
        <f t="shared" si="9"/>
        <v>12</v>
      </c>
    </row>
    <row r="284" spans="1:129" ht="15.75" customHeight="1" x14ac:dyDescent="0.2">
      <c r="A284" s="17">
        <v>44723</v>
      </c>
      <c r="B284" s="15" t="s">
        <v>278</v>
      </c>
      <c r="C284" s="3" t="s">
        <v>0</v>
      </c>
      <c r="D284" s="1" t="s">
        <v>452</v>
      </c>
      <c r="E284" s="1">
        <v>10</v>
      </c>
      <c r="F284" s="3" t="s">
        <v>10</v>
      </c>
      <c r="G284" s="3">
        <v>5</v>
      </c>
      <c r="H284" s="3">
        <v>2</v>
      </c>
      <c r="I284" s="31">
        <v>0.125</v>
      </c>
      <c r="J284" s="3">
        <v>2</v>
      </c>
      <c r="K284" s="3">
        <v>3</v>
      </c>
      <c r="AB284" s="3">
        <v>7</v>
      </c>
      <c r="AC284" s="1">
        <v>1</v>
      </c>
      <c r="AF284" s="1">
        <v>3</v>
      </c>
      <c r="DX284" s="1">
        <f t="shared" si="8"/>
        <v>16</v>
      </c>
      <c r="DY284" s="1">
        <f t="shared" si="9"/>
        <v>16</v>
      </c>
    </row>
    <row r="285" spans="1:129" ht="15.75" customHeight="1" x14ac:dyDescent="0.2">
      <c r="A285" s="17">
        <v>44723</v>
      </c>
      <c r="B285" s="15" t="s">
        <v>279</v>
      </c>
      <c r="C285" s="3" t="s">
        <v>1</v>
      </c>
      <c r="D285" s="1" t="s">
        <v>452</v>
      </c>
      <c r="E285" s="1">
        <v>9</v>
      </c>
      <c r="F285" s="3" t="s">
        <v>187</v>
      </c>
      <c r="G285" s="3">
        <v>3</v>
      </c>
      <c r="H285" s="3">
        <v>2</v>
      </c>
      <c r="I285" s="31">
        <v>0.05</v>
      </c>
      <c r="AB285" s="3">
        <v>2</v>
      </c>
      <c r="AC285" s="1">
        <v>1</v>
      </c>
      <c r="BQ285" s="1">
        <v>1</v>
      </c>
      <c r="DX285" s="1">
        <f t="shared" si="8"/>
        <v>4</v>
      </c>
      <c r="DY285" s="1">
        <f t="shared" si="9"/>
        <v>3</v>
      </c>
    </row>
    <row r="286" spans="1:129" ht="15.75" customHeight="1" x14ac:dyDescent="0.2">
      <c r="A286" s="17">
        <v>44723</v>
      </c>
      <c r="B286" s="15" t="s">
        <v>279</v>
      </c>
      <c r="C286" s="3" t="s">
        <v>1</v>
      </c>
      <c r="D286" s="1" t="s">
        <v>452</v>
      </c>
      <c r="E286" s="1">
        <v>9</v>
      </c>
      <c r="F286" s="3" t="s">
        <v>10</v>
      </c>
      <c r="G286" s="3">
        <v>4</v>
      </c>
      <c r="H286" s="3">
        <v>2</v>
      </c>
      <c r="I286" s="31">
        <v>0.16</v>
      </c>
      <c r="K286" s="1">
        <v>5</v>
      </c>
      <c r="DX286" s="1">
        <f t="shared" si="8"/>
        <v>5</v>
      </c>
      <c r="DY286" s="1">
        <f t="shared" si="9"/>
        <v>5</v>
      </c>
    </row>
    <row r="287" spans="1:129" ht="15.75" customHeight="1" x14ac:dyDescent="0.2">
      <c r="A287" s="17">
        <v>44723</v>
      </c>
      <c r="B287" s="15" t="s">
        <v>280</v>
      </c>
      <c r="C287" s="3" t="s">
        <v>2</v>
      </c>
      <c r="D287" s="1" t="s">
        <v>452</v>
      </c>
      <c r="E287" s="1">
        <v>8</v>
      </c>
      <c r="F287" s="3" t="s">
        <v>187</v>
      </c>
      <c r="G287" s="3">
        <v>5</v>
      </c>
      <c r="H287" s="3">
        <v>2</v>
      </c>
      <c r="I287" s="31">
        <v>0.09</v>
      </c>
      <c r="P287" s="1">
        <v>2</v>
      </c>
      <c r="AB287" s="1">
        <v>6</v>
      </c>
      <c r="DX287" s="1">
        <f t="shared" si="8"/>
        <v>8</v>
      </c>
      <c r="DY287" s="1">
        <f t="shared" si="9"/>
        <v>8</v>
      </c>
    </row>
    <row r="288" spans="1:129" ht="15.75" customHeight="1" x14ac:dyDescent="0.2">
      <c r="A288" s="17">
        <v>44723</v>
      </c>
      <c r="B288" s="15" t="s">
        <v>280</v>
      </c>
      <c r="C288" s="3" t="s">
        <v>2</v>
      </c>
      <c r="D288" s="1" t="s">
        <v>452</v>
      </c>
      <c r="E288" s="1">
        <v>8</v>
      </c>
      <c r="F288" s="3" t="s">
        <v>10</v>
      </c>
      <c r="G288" s="3">
        <v>3</v>
      </c>
      <c r="H288" s="3">
        <v>2</v>
      </c>
      <c r="I288" s="31">
        <v>0.22500000000000001</v>
      </c>
      <c r="K288" s="1">
        <v>2</v>
      </c>
      <c r="AB288" s="1">
        <v>2</v>
      </c>
      <c r="DX288" s="1">
        <f t="shared" si="8"/>
        <v>4</v>
      </c>
      <c r="DY288" s="1">
        <f t="shared" si="9"/>
        <v>4</v>
      </c>
    </row>
    <row r="289" spans="1:129" ht="15.75" customHeight="1" x14ac:dyDescent="0.2">
      <c r="A289" s="17">
        <v>44723</v>
      </c>
      <c r="B289" s="15" t="s">
        <v>281</v>
      </c>
      <c r="C289" s="1" t="s">
        <v>3</v>
      </c>
      <c r="D289" s="1" t="s">
        <v>452</v>
      </c>
      <c r="E289" s="1">
        <v>7</v>
      </c>
      <c r="F289" s="3" t="s">
        <v>10</v>
      </c>
      <c r="G289" s="3">
        <v>5</v>
      </c>
      <c r="H289" s="3">
        <v>2</v>
      </c>
      <c r="I289" s="31">
        <v>0.13500000000000001</v>
      </c>
      <c r="K289" s="1">
        <v>1</v>
      </c>
      <c r="AB289" s="1">
        <v>4</v>
      </c>
      <c r="AC289" s="1">
        <v>3</v>
      </c>
      <c r="AF289" s="1">
        <v>1</v>
      </c>
      <c r="AG289" s="1">
        <v>1</v>
      </c>
      <c r="DX289" s="1">
        <f t="shared" si="8"/>
        <v>10</v>
      </c>
      <c r="DY289" s="1">
        <f t="shared" si="9"/>
        <v>10</v>
      </c>
    </row>
    <row r="290" spans="1:129" ht="15.75" customHeight="1" x14ac:dyDescent="0.2">
      <c r="A290" s="17">
        <v>44723</v>
      </c>
      <c r="B290" s="15" t="s">
        <v>281</v>
      </c>
      <c r="C290" s="1" t="s">
        <v>3</v>
      </c>
      <c r="D290" s="1" t="s">
        <v>452</v>
      </c>
      <c r="E290" s="1">
        <v>7</v>
      </c>
      <c r="F290" s="3" t="s">
        <v>187</v>
      </c>
      <c r="G290" s="3">
        <v>3</v>
      </c>
      <c r="H290" s="3">
        <v>1</v>
      </c>
      <c r="I290" s="31">
        <v>0.09</v>
      </c>
      <c r="J290" s="3">
        <v>2</v>
      </c>
      <c r="K290" s="3">
        <v>1</v>
      </c>
      <c r="AB290" s="1">
        <v>1</v>
      </c>
      <c r="AC290" s="1">
        <v>1</v>
      </c>
      <c r="DS290" s="1">
        <v>2</v>
      </c>
      <c r="DX290" s="1">
        <f t="shared" si="8"/>
        <v>7</v>
      </c>
      <c r="DY290" s="1">
        <f t="shared" si="9"/>
        <v>5</v>
      </c>
    </row>
    <row r="291" spans="1:129" ht="15.75" customHeight="1" x14ac:dyDescent="0.2">
      <c r="A291" s="17">
        <v>44723</v>
      </c>
      <c r="B291" s="15" t="s">
        <v>282</v>
      </c>
      <c r="C291" s="3" t="s">
        <v>4</v>
      </c>
      <c r="D291" s="1" t="s">
        <v>452</v>
      </c>
      <c r="E291" s="1">
        <v>6</v>
      </c>
      <c r="F291" s="3" t="s">
        <v>187</v>
      </c>
      <c r="G291" s="3">
        <v>5</v>
      </c>
      <c r="H291" s="3">
        <v>2</v>
      </c>
      <c r="I291" s="31">
        <v>0</v>
      </c>
      <c r="DX291" s="1">
        <f t="shared" si="8"/>
        <v>0</v>
      </c>
      <c r="DY291" s="1">
        <f t="shared" si="9"/>
        <v>0</v>
      </c>
    </row>
    <row r="292" spans="1:129" ht="16.149999999999999" customHeight="1" x14ac:dyDescent="0.2">
      <c r="A292" s="17">
        <v>44723</v>
      </c>
      <c r="B292" s="15" t="s">
        <v>254</v>
      </c>
      <c r="C292" s="3" t="s">
        <v>5</v>
      </c>
      <c r="D292" s="1" t="s">
        <v>452</v>
      </c>
      <c r="E292" s="1">
        <v>5</v>
      </c>
      <c r="F292" s="3" t="s">
        <v>153</v>
      </c>
      <c r="G292" s="3">
        <v>4</v>
      </c>
      <c r="H292" s="3">
        <v>2</v>
      </c>
      <c r="I292" s="31">
        <v>0.125</v>
      </c>
      <c r="AB292" s="1">
        <v>3</v>
      </c>
      <c r="AF292" s="1">
        <v>3</v>
      </c>
      <c r="BQ292" s="1">
        <v>5</v>
      </c>
      <c r="DX292" s="1">
        <f t="shared" si="8"/>
        <v>11</v>
      </c>
      <c r="DY292" s="1">
        <f t="shared" si="9"/>
        <v>6</v>
      </c>
    </row>
    <row r="293" spans="1:129" ht="15.75" customHeight="1" x14ac:dyDescent="0.2">
      <c r="A293" s="17">
        <v>44723</v>
      </c>
      <c r="B293" s="15" t="s">
        <v>254</v>
      </c>
      <c r="C293" s="3" t="s">
        <v>5</v>
      </c>
      <c r="D293" s="1" t="s">
        <v>452</v>
      </c>
      <c r="E293" s="1">
        <v>5</v>
      </c>
      <c r="F293" s="3" t="s">
        <v>187</v>
      </c>
      <c r="G293" s="3">
        <v>5</v>
      </c>
      <c r="H293" s="3">
        <v>2</v>
      </c>
      <c r="I293" s="31">
        <v>7.4999999999999997E-2</v>
      </c>
      <c r="K293" s="1">
        <v>2</v>
      </c>
      <c r="AB293" s="1">
        <v>1</v>
      </c>
      <c r="DX293" s="1">
        <f t="shared" si="8"/>
        <v>3</v>
      </c>
      <c r="DY293" s="1">
        <f t="shared" si="9"/>
        <v>3</v>
      </c>
    </row>
    <row r="294" spans="1:129" ht="15.75" customHeight="1" x14ac:dyDescent="0.2">
      <c r="A294" s="17">
        <v>44723</v>
      </c>
      <c r="B294" s="15" t="s">
        <v>283</v>
      </c>
      <c r="C294" s="3" t="s">
        <v>285</v>
      </c>
      <c r="D294" s="1" t="s">
        <v>452</v>
      </c>
      <c r="E294" s="1">
        <v>3</v>
      </c>
      <c r="F294" s="3" t="s">
        <v>153</v>
      </c>
      <c r="G294" s="3">
        <v>4</v>
      </c>
      <c r="H294" s="3">
        <v>2</v>
      </c>
      <c r="I294" s="31">
        <v>0.13500000000000001</v>
      </c>
      <c r="AB294" s="1">
        <v>6</v>
      </c>
      <c r="BN294" s="1">
        <v>1</v>
      </c>
      <c r="DX294" s="1">
        <f t="shared" si="8"/>
        <v>7</v>
      </c>
      <c r="DY294" s="1">
        <f t="shared" si="9"/>
        <v>7</v>
      </c>
    </row>
    <row r="295" spans="1:129" ht="15.75" customHeight="1" x14ac:dyDescent="0.2">
      <c r="A295" s="17">
        <v>44723</v>
      </c>
      <c r="B295" s="15" t="s">
        <v>283</v>
      </c>
      <c r="C295" s="3" t="s">
        <v>6</v>
      </c>
      <c r="D295" s="1" t="s">
        <v>452</v>
      </c>
      <c r="E295" s="1">
        <v>3</v>
      </c>
      <c r="F295" s="3" t="s">
        <v>187</v>
      </c>
      <c r="G295" s="3">
        <v>3</v>
      </c>
      <c r="H295" s="3">
        <v>2</v>
      </c>
      <c r="I295" s="31">
        <v>5.5E-2</v>
      </c>
      <c r="K295" s="1">
        <v>2</v>
      </c>
      <c r="AB295" s="1">
        <v>4</v>
      </c>
      <c r="BN295" s="1">
        <v>1</v>
      </c>
      <c r="DX295" s="1">
        <f t="shared" si="8"/>
        <v>7</v>
      </c>
      <c r="DY295" s="1">
        <f t="shared" si="9"/>
        <v>7</v>
      </c>
    </row>
    <row r="296" spans="1:129" ht="15.75" customHeight="1" x14ac:dyDescent="0.2">
      <c r="A296" s="17">
        <v>44723</v>
      </c>
      <c r="B296" s="15" t="s">
        <v>284</v>
      </c>
      <c r="C296" s="3" t="s">
        <v>7</v>
      </c>
      <c r="D296" s="1" t="s">
        <v>452</v>
      </c>
      <c r="E296" s="1">
        <v>2</v>
      </c>
      <c r="F296" s="3" t="s">
        <v>153</v>
      </c>
      <c r="G296" s="3">
        <v>4</v>
      </c>
      <c r="H296" s="3">
        <v>2</v>
      </c>
      <c r="I296" s="31">
        <v>0.13</v>
      </c>
      <c r="AB296" s="1">
        <v>1</v>
      </c>
      <c r="BZ296" s="1">
        <v>1</v>
      </c>
      <c r="DX296" s="1">
        <f t="shared" si="8"/>
        <v>2</v>
      </c>
      <c r="DY296" s="1">
        <f t="shared" si="9"/>
        <v>1</v>
      </c>
    </row>
    <row r="297" spans="1:129" ht="15.75" customHeight="1" x14ac:dyDescent="0.2">
      <c r="A297" s="17">
        <v>44723</v>
      </c>
      <c r="B297" s="15" t="s">
        <v>284</v>
      </c>
      <c r="C297" s="3" t="s">
        <v>7</v>
      </c>
      <c r="D297" s="1" t="s">
        <v>452</v>
      </c>
      <c r="E297" s="1">
        <v>2</v>
      </c>
      <c r="F297" s="3" t="s">
        <v>187</v>
      </c>
      <c r="G297" s="3">
        <v>3</v>
      </c>
      <c r="H297" s="3">
        <v>2</v>
      </c>
      <c r="I297" s="31">
        <v>0.24</v>
      </c>
      <c r="AB297" s="1">
        <v>1</v>
      </c>
      <c r="BZ297" s="1">
        <v>1</v>
      </c>
      <c r="DX297" s="1">
        <f t="shared" si="8"/>
        <v>2</v>
      </c>
      <c r="DY297" s="1">
        <f t="shared" si="9"/>
        <v>1</v>
      </c>
    </row>
    <row r="298" spans="1:129" ht="15.75" customHeight="1" x14ac:dyDescent="0.2">
      <c r="A298" s="17">
        <v>44723</v>
      </c>
      <c r="B298" s="15" t="s">
        <v>286</v>
      </c>
      <c r="C298" s="3" t="s">
        <v>156</v>
      </c>
      <c r="D298" s="1" t="s">
        <v>452</v>
      </c>
      <c r="E298" s="1">
        <v>4</v>
      </c>
      <c r="F298" s="3" t="s">
        <v>10</v>
      </c>
      <c r="G298" s="3">
        <v>3</v>
      </c>
      <c r="H298" s="3">
        <v>2</v>
      </c>
      <c r="I298" s="31"/>
      <c r="DX298" s="1">
        <f t="shared" si="8"/>
        <v>0</v>
      </c>
      <c r="DY298" s="1">
        <f t="shared" si="9"/>
        <v>0</v>
      </c>
    </row>
    <row r="299" spans="1:129" ht="15.75" customHeight="1" x14ac:dyDescent="0.2">
      <c r="A299" s="17">
        <v>44723</v>
      </c>
      <c r="B299" s="15" t="s">
        <v>271</v>
      </c>
      <c r="C299" s="3" t="s">
        <v>11</v>
      </c>
      <c r="D299" s="1" t="s">
        <v>452</v>
      </c>
      <c r="E299" s="1">
        <v>1</v>
      </c>
      <c r="F299" s="3" t="s">
        <v>10</v>
      </c>
      <c r="G299" s="3">
        <v>4</v>
      </c>
      <c r="H299" s="3">
        <v>2</v>
      </c>
      <c r="I299" s="31">
        <v>0.12</v>
      </c>
      <c r="J299" s="3">
        <v>1</v>
      </c>
      <c r="K299" s="3">
        <v>2</v>
      </c>
      <c r="AB299" s="1">
        <v>3</v>
      </c>
      <c r="AF299" s="1">
        <v>4</v>
      </c>
      <c r="BQ299" s="1">
        <v>2</v>
      </c>
      <c r="DX299" s="1">
        <f t="shared" si="8"/>
        <v>12</v>
      </c>
      <c r="DY299" s="1">
        <f t="shared" si="9"/>
        <v>10</v>
      </c>
    </row>
    <row r="300" spans="1:129" ht="15.75" customHeight="1" x14ac:dyDescent="0.2">
      <c r="A300" s="17">
        <v>44723</v>
      </c>
      <c r="B300" s="15" t="s">
        <v>271</v>
      </c>
      <c r="C300" s="3" t="s">
        <v>11</v>
      </c>
      <c r="D300" s="1" t="s">
        <v>452</v>
      </c>
      <c r="E300" s="1">
        <v>1</v>
      </c>
      <c r="F300" s="3" t="s">
        <v>187</v>
      </c>
      <c r="G300" s="3">
        <v>5</v>
      </c>
      <c r="H300" s="3">
        <v>2</v>
      </c>
      <c r="I300" s="31">
        <v>0.125</v>
      </c>
      <c r="K300" s="1">
        <v>1</v>
      </c>
      <c r="AB300" s="1">
        <v>6</v>
      </c>
      <c r="DX300" s="1">
        <f t="shared" si="8"/>
        <v>7</v>
      </c>
      <c r="DY300" s="1">
        <f t="shared" si="9"/>
        <v>7</v>
      </c>
    </row>
    <row r="301" spans="1:129" ht="15.75" customHeight="1" x14ac:dyDescent="0.2">
      <c r="A301" s="17">
        <v>44730</v>
      </c>
      <c r="B301" s="15" t="s">
        <v>222</v>
      </c>
      <c r="C301" s="3" t="s">
        <v>0</v>
      </c>
      <c r="D301" s="1" t="s">
        <v>452</v>
      </c>
      <c r="E301" s="1">
        <v>10</v>
      </c>
      <c r="F301" s="3" t="s">
        <v>9</v>
      </c>
      <c r="G301" s="3">
        <v>5</v>
      </c>
      <c r="H301" s="3">
        <v>2</v>
      </c>
      <c r="I301" s="31">
        <v>0.42</v>
      </c>
      <c r="K301" s="1">
        <v>2</v>
      </c>
      <c r="AB301" s="3">
        <v>2</v>
      </c>
      <c r="BT301" s="1">
        <v>2</v>
      </c>
      <c r="DX301" s="1">
        <f t="shared" si="8"/>
        <v>6</v>
      </c>
      <c r="DY301" s="1">
        <f t="shared" si="9"/>
        <v>4</v>
      </c>
    </row>
    <row r="302" spans="1:129" ht="15.75" customHeight="1" x14ac:dyDescent="0.2">
      <c r="A302" s="17">
        <v>44730</v>
      </c>
      <c r="B302" s="15" t="s">
        <v>222</v>
      </c>
      <c r="C302" s="3" t="s">
        <v>0</v>
      </c>
      <c r="D302" s="1" t="s">
        <v>452</v>
      </c>
      <c r="E302" s="1">
        <v>10</v>
      </c>
      <c r="F302" s="3" t="s">
        <v>10</v>
      </c>
      <c r="G302" s="3">
        <v>5</v>
      </c>
      <c r="H302" s="3">
        <v>2</v>
      </c>
      <c r="I302" s="31">
        <v>0.28999999999999998</v>
      </c>
      <c r="K302" s="1">
        <v>6</v>
      </c>
      <c r="P302" s="1">
        <v>1</v>
      </c>
      <c r="AB302" s="3">
        <v>3</v>
      </c>
      <c r="DX302" s="1">
        <f t="shared" si="8"/>
        <v>10</v>
      </c>
      <c r="DY302" s="1">
        <f t="shared" si="9"/>
        <v>10</v>
      </c>
    </row>
    <row r="303" spans="1:129" ht="15.75" customHeight="1" x14ac:dyDescent="0.2">
      <c r="A303" s="17">
        <v>44730</v>
      </c>
      <c r="B303" s="15" t="s">
        <v>288</v>
      </c>
      <c r="C303" s="3" t="s">
        <v>1</v>
      </c>
      <c r="D303" s="1" t="s">
        <v>452</v>
      </c>
      <c r="E303" s="1">
        <v>9</v>
      </c>
      <c r="F303" s="3" t="s">
        <v>187</v>
      </c>
      <c r="G303" s="3">
        <v>3</v>
      </c>
      <c r="H303" s="3">
        <v>2</v>
      </c>
      <c r="I303" s="31">
        <v>0.24</v>
      </c>
      <c r="K303" s="1">
        <v>7</v>
      </c>
      <c r="DX303" s="1">
        <f t="shared" si="8"/>
        <v>7</v>
      </c>
      <c r="DY303" s="1">
        <f t="shared" si="9"/>
        <v>7</v>
      </c>
    </row>
    <row r="304" spans="1:129" ht="15.75" customHeight="1" x14ac:dyDescent="0.2">
      <c r="A304" s="17">
        <v>44730</v>
      </c>
      <c r="B304" s="15" t="s">
        <v>289</v>
      </c>
      <c r="C304" s="3" t="s">
        <v>1</v>
      </c>
      <c r="D304" s="1" t="s">
        <v>452</v>
      </c>
      <c r="E304" s="1">
        <v>9</v>
      </c>
      <c r="F304" s="3" t="s">
        <v>10</v>
      </c>
      <c r="G304" s="3">
        <v>4</v>
      </c>
      <c r="H304" s="3">
        <v>2</v>
      </c>
      <c r="I304" s="31">
        <v>0.05</v>
      </c>
      <c r="AB304" s="1">
        <v>2</v>
      </c>
      <c r="AF304" s="1">
        <v>2</v>
      </c>
      <c r="DX304" s="1">
        <f t="shared" si="8"/>
        <v>4</v>
      </c>
      <c r="DY304" s="1">
        <f t="shared" si="9"/>
        <v>4</v>
      </c>
    </row>
    <row r="305" spans="1:129" ht="15.75" customHeight="1" x14ac:dyDescent="0.2">
      <c r="A305" s="17">
        <v>44730</v>
      </c>
      <c r="B305" s="15" t="s">
        <v>290</v>
      </c>
      <c r="C305" s="3" t="s">
        <v>2</v>
      </c>
      <c r="D305" s="1" t="s">
        <v>452</v>
      </c>
      <c r="E305" s="1">
        <v>8</v>
      </c>
      <c r="F305" s="3" t="s">
        <v>10</v>
      </c>
      <c r="G305" s="3">
        <v>3</v>
      </c>
      <c r="H305" s="3">
        <v>2</v>
      </c>
      <c r="I305" s="31">
        <v>0.42</v>
      </c>
      <c r="J305" s="3">
        <v>1</v>
      </c>
      <c r="K305" s="3">
        <v>8</v>
      </c>
      <c r="AM305" s="1">
        <v>2</v>
      </c>
      <c r="DX305" s="1">
        <f t="shared" si="8"/>
        <v>11</v>
      </c>
      <c r="DY305" s="1">
        <f t="shared" si="9"/>
        <v>11</v>
      </c>
    </row>
    <row r="306" spans="1:129" ht="15.75" customHeight="1" x14ac:dyDescent="0.2">
      <c r="A306" s="17">
        <v>44730</v>
      </c>
      <c r="B306" s="15" t="s">
        <v>291</v>
      </c>
      <c r="C306" s="3" t="s">
        <v>2</v>
      </c>
      <c r="D306" s="1" t="s">
        <v>452</v>
      </c>
      <c r="E306" s="1">
        <v>8</v>
      </c>
      <c r="F306" s="3" t="s">
        <v>187</v>
      </c>
      <c r="G306" s="3">
        <v>5</v>
      </c>
      <c r="H306" s="3">
        <v>2</v>
      </c>
      <c r="I306" s="31">
        <v>0.08</v>
      </c>
      <c r="V306" s="1">
        <v>1</v>
      </c>
      <c r="AB306" s="1">
        <v>1</v>
      </c>
      <c r="BY306" s="1">
        <v>1</v>
      </c>
      <c r="DX306" s="1">
        <f t="shared" si="8"/>
        <v>3</v>
      </c>
      <c r="DY306" s="1">
        <f t="shared" si="9"/>
        <v>2</v>
      </c>
    </row>
    <row r="307" spans="1:129" ht="15.75" customHeight="1" x14ac:dyDescent="0.2">
      <c r="A307" s="17">
        <v>44730</v>
      </c>
      <c r="B307" s="15" t="s">
        <v>183</v>
      </c>
      <c r="C307" s="1" t="s">
        <v>3</v>
      </c>
      <c r="D307" s="1" t="s">
        <v>452</v>
      </c>
      <c r="E307" s="1">
        <v>7</v>
      </c>
      <c r="F307" s="3" t="s">
        <v>187</v>
      </c>
      <c r="G307" s="3">
        <v>3</v>
      </c>
      <c r="H307" s="3">
        <v>1</v>
      </c>
      <c r="I307" s="31">
        <v>0.34499999999999997</v>
      </c>
      <c r="K307" s="1">
        <v>6</v>
      </c>
      <c r="BN307" s="1">
        <v>1</v>
      </c>
      <c r="DX307" s="1">
        <f t="shared" si="8"/>
        <v>7</v>
      </c>
      <c r="DY307" s="1">
        <f t="shared" si="9"/>
        <v>7</v>
      </c>
    </row>
    <row r="308" spans="1:129" ht="15.75" customHeight="1" x14ac:dyDescent="0.2">
      <c r="A308" s="17">
        <v>44730</v>
      </c>
      <c r="B308" s="15" t="s">
        <v>292</v>
      </c>
      <c r="C308" s="1" t="s">
        <v>3</v>
      </c>
      <c r="D308" s="1" t="s">
        <v>452</v>
      </c>
      <c r="E308" s="1">
        <v>7</v>
      </c>
      <c r="F308" s="3" t="s">
        <v>10</v>
      </c>
      <c r="G308" s="3">
        <v>5</v>
      </c>
      <c r="H308" s="3">
        <v>2</v>
      </c>
      <c r="I308" s="31">
        <v>6.5000000000000002E-2</v>
      </c>
      <c r="AB308" s="1">
        <v>3</v>
      </c>
      <c r="AC308" s="1">
        <v>1</v>
      </c>
      <c r="AF308" s="1">
        <v>1</v>
      </c>
      <c r="AG308" s="1">
        <v>1</v>
      </c>
      <c r="DX308" s="1">
        <f t="shared" si="8"/>
        <v>6</v>
      </c>
      <c r="DY308" s="1">
        <f t="shared" si="9"/>
        <v>6</v>
      </c>
    </row>
    <row r="309" spans="1:129" ht="15.75" customHeight="1" x14ac:dyDescent="0.2">
      <c r="A309" s="17">
        <v>44730</v>
      </c>
      <c r="B309" s="15" t="s">
        <v>220</v>
      </c>
      <c r="C309" s="3" t="s">
        <v>4</v>
      </c>
      <c r="D309" s="1" t="s">
        <v>452</v>
      </c>
      <c r="E309" s="1">
        <v>6</v>
      </c>
      <c r="F309" s="3" t="s">
        <v>187</v>
      </c>
      <c r="G309" s="3">
        <v>5</v>
      </c>
      <c r="H309" s="3">
        <v>2</v>
      </c>
      <c r="I309" s="31">
        <v>0.115</v>
      </c>
      <c r="K309" s="1">
        <v>2</v>
      </c>
      <c r="AB309" s="1">
        <v>1</v>
      </c>
      <c r="BN309" s="1">
        <v>1</v>
      </c>
      <c r="DX309" s="1">
        <f t="shared" si="8"/>
        <v>4</v>
      </c>
      <c r="DY309" s="1">
        <f t="shared" si="9"/>
        <v>4</v>
      </c>
    </row>
    <row r="310" spans="1:129" ht="15.75" customHeight="1" x14ac:dyDescent="0.2">
      <c r="A310" s="17">
        <v>44730</v>
      </c>
      <c r="B310" s="15" t="s">
        <v>293</v>
      </c>
      <c r="C310" s="3" t="s">
        <v>5</v>
      </c>
      <c r="D310" s="1" t="s">
        <v>452</v>
      </c>
      <c r="E310" s="1">
        <v>5</v>
      </c>
      <c r="F310" s="3" t="s">
        <v>187</v>
      </c>
      <c r="G310" s="3">
        <v>4</v>
      </c>
      <c r="H310" s="3">
        <v>2</v>
      </c>
      <c r="I310" s="31">
        <v>7.4999999999999997E-2</v>
      </c>
      <c r="AB310" s="1">
        <v>1</v>
      </c>
      <c r="DX310" s="1">
        <f t="shared" si="8"/>
        <v>1</v>
      </c>
      <c r="DY310" s="1">
        <f t="shared" si="9"/>
        <v>1</v>
      </c>
    </row>
    <row r="311" spans="1:129" ht="15.75" customHeight="1" x14ac:dyDescent="0.2">
      <c r="A311" s="17">
        <v>44730</v>
      </c>
      <c r="B311" s="15" t="s">
        <v>229</v>
      </c>
      <c r="C311" s="3" t="s">
        <v>5</v>
      </c>
      <c r="D311" s="1" t="s">
        <v>452</v>
      </c>
      <c r="E311" s="1">
        <v>5</v>
      </c>
      <c r="F311" s="3" t="s">
        <v>10</v>
      </c>
      <c r="G311" s="3">
        <v>5</v>
      </c>
      <c r="H311" s="3">
        <v>2</v>
      </c>
      <c r="I311" s="31">
        <v>0.125</v>
      </c>
      <c r="K311" s="1">
        <v>2</v>
      </c>
      <c r="AB311" s="1">
        <v>1</v>
      </c>
      <c r="AF311" s="1">
        <v>2</v>
      </c>
      <c r="DX311" s="1">
        <f t="shared" si="8"/>
        <v>5</v>
      </c>
      <c r="DY311" s="1">
        <f t="shared" si="9"/>
        <v>5</v>
      </c>
    </row>
    <row r="312" spans="1:129" ht="15.75" customHeight="1" x14ac:dyDescent="0.2">
      <c r="A312" s="17">
        <v>44730</v>
      </c>
      <c r="B312" s="15" t="s">
        <v>245</v>
      </c>
      <c r="C312" s="3" t="s">
        <v>156</v>
      </c>
      <c r="D312" s="1" t="s">
        <v>452</v>
      </c>
      <c r="E312" s="1">
        <v>4</v>
      </c>
      <c r="F312" s="3" t="s">
        <v>10</v>
      </c>
      <c r="G312" s="3">
        <v>2</v>
      </c>
      <c r="H312" s="3">
        <v>2</v>
      </c>
      <c r="I312" s="31">
        <v>0.06</v>
      </c>
      <c r="K312" s="1">
        <v>1</v>
      </c>
      <c r="DX312" s="1">
        <f t="shared" si="8"/>
        <v>1</v>
      </c>
      <c r="DY312" s="1">
        <f t="shared" si="9"/>
        <v>1</v>
      </c>
    </row>
    <row r="313" spans="1:129" ht="15.75" customHeight="1" x14ac:dyDescent="0.2">
      <c r="A313" s="17">
        <v>44730</v>
      </c>
      <c r="B313" s="15" t="s">
        <v>257</v>
      </c>
      <c r="C313" s="3" t="s">
        <v>6</v>
      </c>
      <c r="D313" s="1" t="s">
        <v>452</v>
      </c>
      <c r="E313" s="1">
        <v>3</v>
      </c>
      <c r="F313" s="3" t="s">
        <v>10</v>
      </c>
      <c r="G313" s="3">
        <v>4</v>
      </c>
      <c r="H313" s="3">
        <v>2</v>
      </c>
      <c r="I313" s="31">
        <v>5.5E-2</v>
      </c>
      <c r="K313" s="1">
        <v>1</v>
      </c>
      <c r="AB313" s="1">
        <v>1</v>
      </c>
      <c r="DX313" s="1">
        <f t="shared" si="8"/>
        <v>2</v>
      </c>
      <c r="DY313" s="1">
        <f t="shared" si="9"/>
        <v>2</v>
      </c>
    </row>
    <row r="314" spans="1:129" ht="15.75" customHeight="1" x14ac:dyDescent="0.2">
      <c r="A314" s="17">
        <v>44730</v>
      </c>
      <c r="B314" s="15" t="s">
        <v>257</v>
      </c>
      <c r="C314" s="3" t="s">
        <v>6</v>
      </c>
      <c r="D314" s="1" t="s">
        <v>452</v>
      </c>
      <c r="E314" s="1">
        <v>3</v>
      </c>
      <c r="F314" s="3" t="s">
        <v>187</v>
      </c>
      <c r="G314" s="3">
        <v>3</v>
      </c>
      <c r="H314" s="3">
        <v>2</v>
      </c>
      <c r="I314" s="31">
        <v>7.0000000000000007E-2</v>
      </c>
      <c r="AB314" s="1">
        <v>2</v>
      </c>
      <c r="AM314" s="1">
        <v>3</v>
      </c>
      <c r="DX314" s="1">
        <f t="shared" si="8"/>
        <v>5</v>
      </c>
      <c r="DY314" s="1">
        <f t="shared" si="9"/>
        <v>5</v>
      </c>
    </row>
    <row r="315" spans="1:129" ht="15.75" customHeight="1" x14ac:dyDescent="0.2">
      <c r="A315" s="17">
        <v>44730</v>
      </c>
      <c r="B315" s="15" t="s">
        <v>200</v>
      </c>
      <c r="C315" s="3" t="s">
        <v>7</v>
      </c>
      <c r="D315" s="1" t="s">
        <v>452</v>
      </c>
      <c r="E315" s="1">
        <v>2</v>
      </c>
      <c r="F315" s="3" t="s">
        <v>10</v>
      </c>
      <c r="G315" s="3">
        <v>5</v>
      </c>
      <c r="H315" s="3">
        <v>2</v>
      </c>
      <c r="I315" s="31">
        <v>0</v>
      </c>
      <c r="DX315" s="1">
        <f t="shared" si="8"/>
        <v>0</v>
      </c>
      <c r="DY315" s="1">
        <f t="shared" si="9"/>
        <v>0</v>
      </c>
    </row>
    <row r="316" spans="1:129" ht="15.75" customHeight="1" x14ac:dyDescent="0.2">
      <c r="A316" s="17">
        <v>44730</v>
      </c>
      <c r="B316" s="15" t="s">
        <v>294</v>
      </c>
      <c r="C316" s="3" t="s">
        <v>7</v>
      </c>
      <c r="D316" s="1" t="s">
        <v>452</v>
      </c>
      <c r="E316" s="1">
        <v>2</v>
      </c>
      <c r="F316" s="3" t="s">
        <v>187</v>
      </c>
      <c r="G316" s="3">
        <v>3</v>
      </c>
      <c r="H316" s="3">
        <v>2</v>
      </c>
      <c r="I316" s="31">
        <v>0</v>
      </c>
      <c r="DX316" s="1">
        <f t="shared" si="8"/>
        <v>0</v>
      </c>
      <c r="DY316" s="1">
        <f t="shared" si="9"/>
        <v>0</v>
      </c>
    </row>
    <row r="317" spans="1:129" ht="15.75" customHeight="1" x14ac:dyDescent="0.2">
      <c r="A317" s="17">
        <v>44730</v>
      </c>
      <c r="B317" s="15" t="s">
        <v>295</v>
      </c>
      <c r="C317" s="3" t="s">
        <v>11</v>
      </c>
      <c r="D317" s="1" t="s">
        <v>452</v>
      </c>
      <c r="E317" s="1">
        <v>1</v>
      </c>
      <c r="F317" s="3" t="s">
        <v>9</v>
      </c>
      <c r="G317" s="3">
        <v>4</v>
      </c>
      <c r="H317" s="3">
        <v>2</v>
      </c>
      <c r="I317" s="31">
        <v>7.4999999999999997E-2</v>
      </c>
      <c r="K317" s="1">
        <v>1</v>
      </c>
      <c r="AB317" s="1">
        <v>6</v>
      </c>
      <c r="DX317" s="1">
        <f t="shared" si="8"/>
        <v>7</v>
      </c>
      <c r="DY317" s="1">
        <f t="shared" si="9"/>
        <v>7</v>
      </c>
    </row>
    <row r="318" spans="1:129" ht="15.75" customHeight="1" x14ac:dyDescent="0.2">
      <c r="A318" s="17">
        <v>44730</v>
      </c>
      <c r="B318" s="15" t="s">
        <v>295</v>
      </c>
      <c r="C318" s="3" t="s">
        <v>11</v>
      </c>
      <c r="D318" s="1" t="s">
        <v>452</v>
      </c>
      <c r="E318" s="1">
        <v>1</v>
      </c>
      <c r="F318" s="3" t="s">
        <v>10</v>
      </c>
      <c r="G318" s="3">
        <v>5</v>
      </c>
      <c r="H318" s="3">
        <v>2</v>
      </c>
      <c r="I318" s="31">
        <v>0.26</v>
      </c>
      <c r="K318" s="1">
        <v>4</v>
      </c>
      <c r="AB318" s="1">
        <v>13</v>
      </c>
      <c r="AC318" s="1">
        <v>2</v>
      </c>
      <c r="DX318" s="1">
        <f t="shared" si="8"/>
        <v>19</v>
      </c>
      <c r="DY318" s="1">
        <f t="shared" si="9"/>
        <v>19</v>
      </c>
    </row>
    <row r="319" spans="1:129" ht="15.75" customHeight="1" x14ac:dyDescent="0.2">
      <c r="A319" s="17">
        <v>44742</v>
      </c>
      <c r="B319" s="15" t="s">
        <v>159</v>
      </c>
      <c r="C319" s="3" t="s">
        <v>0</v>
      </c>
      <c r="D319" s="1" t="s">
        <v>452</v>
      </c>
      <c r="E319" s="1">
        <v>10</v>
      </c>
      <c r="F319" s="3" t="s">
        <v>9</v>
      </c>
      <c r="G319" s="3">
        <v>5</v>
      </c>
      <c r="H319" s="3">
        <v>2</v>
      </c>
      <c r="I319" s="31">
        <v>0.26500000000000001</v>
      </c>
      <c r="S319" s="1">
        <v>1</v>
      </c>
      <c r="X319" s="1">
        <v>1</v>
      </c>
      <c r="AF319" s="1">
        <v>1</v>
      </c>
      <c r="BJ319" s="1">
        <v>2</v>
      </c>
      <c r="DB319" s="1">
        <v>1</v>
      </c>
      <c r="DX319" s="1">
        <f t="shared" si="8"/>
        <v>6</v>
      </c>
      <c r="DY319" s="1">
        <f t="shared" si="9"/>
        <v>5</v>
      </c>
    </row>
    <row r="320" spans="1:129" ht="15.75" customHeight="1" x14ac:dyDescent="0.2">
      <c r="A320" s="17">
        <v>44742</v>
      </c>
      <c r="B320" s="15" t="s">
        <v>159</v>
      </c>
      <c r="C320" s="3" t="s">
        <v>0</v>
      </c>
      <c r="D320" s="1" t="s">
        <v>452</v>
      </c>
      <c r="E320" s="1">
        <v>10</v>
      </c>
      <c r="F320" s="3" t="s">
        <v>10</v>
      </c>
      <c r="G320" s="3">
        <v>5</v>
      </c>
      <c r="H320" s="3">
        <v>2</v>
      </c>
      <c r="I320" s="31">
        <v>0.06</v>
      </c>
      <c r="K320" s="1">
        <v>1</v>
      </c>
      <c r="AB320" s="1">
        <v>1</v>
      </c>
      <c r="AC320" s="1">
        <v>2</v>
      </c>
      <c r="DX320" s="1">
        <f t="shared" si="8"/>
        <v>4</v>
      </c>
      <c r="DY320" s="1">
        <f t="shared" si="9"/>
        <v>4</v>
      </c>
    </row>
    <row r="321" spans="1:129" ht="15.75" customHeight="1" x14ac:dyDescent="0.2">
      <c r="A321" s="17">
        <v>44742</v>
      </c>
      <c r="B321" s="15" t="s">
        <v>291</v>
      </c>
      <c r="C321" s="3" t="s">
        <v>1</v>
      </c>
      <c r="D321" s="1" t="s">
        <v>452</v>
      </c>
      <c r="E321" s="1">
        <v>9</v>
      </c>
      <c r="F321" s="3" t="s">
        <v>10</v>
      </c>
      <c r="G321" s="3">
        <v>4</v>
      </c>
      <c r="H321" s="3">
        <v>2</v>
      </c>
      <c r="I321" s="31">
        <v>3.5000000000000003E-2</v>
      </c>
      <c r="K321" s="1">
        <v>2</v>
      </c>
      <c r="AB321" s="1">
        <v>1</v>
      </c>
      <c r="AF321" s="1">
        <v>2</v>
      </c>
      <c r="BY321" s="1">
        <v>1</v>
      </c>
      <c r="DX321" s="1">
        <f t="shared" si="8"/>
        <v>6</v>
      </c>
      <c r="DY321" s="1">
        <f t="shared" si="9"/>
        <v>5</v>
      </c>
    </row>
    <row r="322" spans="1:129" ht="15.75" customHeight="1" x14ac:dyDescent="0.2">
      <c r="A322" s="17">
        <v>44742</v>
      </c>
      <c r="B322" s="15" t="s">
        <v>291</v>
      </c>
      <c r="C322" s="3" t="s">
        <v>1</v>
      </c>
      <c r="D322" s="1" t="s">
        <v>452</v>
      </c>
      <c r="E322" s="1">
        <v>9</v>
      </c>
      <c r="F322" s="3" t="s">
        <v>9</v>
      </c>
      <c r="G322" s="3">
        <v>3</v>
      </c>
      <c r="H322" s="3">
        <v>2</v>
      </c>
      <c r="I322" s="31">
        <v>7.4999999999999997E-2</v>
      </c>
      <c r="K322" s="1">
        <v>2</v>
      </c>
      <c r="AB322" s="1">
        <v>1</v>
      </c>
      <c r="DX322" s="1">
        <f t="shared" si="8"/>
        <v>3</v>
      </c>
      <c r="DY322" s="1">
        <f t="shared" si="9"/>
        <v>3</v>
      </c>
    </row>
    <row r="323" spans="1:129" ht="15.75" customHeight="1" x14ac:dyDescent="0.2">
      <c r="A323" s="17">
        <v>44742</v>
      </c>
      <c r="B323" s="15" t="s">
        <v>188</v>
      </c>
      <c r="C323" s="3" t="s">
        <v>2</v>
      </c>
      <c r="D323" s="1" t="s">
        <v>452</v>
      </c>
      <c r="E323" s="1">
        <v>8</v>
      </c>
      <c r="F323" s="3" t="s">
        <v>9</v>
      </c>
      <c r="G323" s="3">
        <v>5</v>
      </c>
      <c r="H323" s="3">
        <v>2</v>
      </c>
      <c r="I323" s="31">
        <v>0.14000000000000001</v>
      </c>
      <c r="K323" s="1">
        <v>5</v>
      </c>
      <c r="AB323" s="1">
        <v>1</v>
      </c>
      <c r="DX323" s="1">
        <f t="shared" ref="DX323:DX386" si="10">SUM(J323:DW323)</f>
        <v>6</v>
      </c>
      <c r="DY323" s="1">
        <f t="shared" ref="DY323:DY386" si="11">SUM(J323:BN323)</f>
        <v>6</v>
      </c>
    </row>
    <row r="324" spans="1:129" ht="15.75" customHeight="1" x14ac:dyDescent="0.2">
      <c r="A324" s="17">
        <v>44742</v>
      </c>
      <c r="B324" s="15" t="s">
        <v>188</v>
      </c>
      <c r="C324" s="3" t="s">
        <v>2</v>
      </c>
      <c r="D324" s="1" t="s">
        <v>452</v>
      </c>
      <c r="E324" s="1">
        <v>8</v>
      </c>
      <c r="F324" s="3" t="s">
        <v>10</v>
      </c>
      <c r="G324" s="3">
        <v>3</v>
      </c>
      <c r="H324" s="3">
        <v>2</v>
      </c>
      <c r="I324" s="31">
        <v>2.5000000000000001E-2</v>
      </c>
      <c r="K324" s="1">
        <v>2</v>
      </c>
      <c r="AB324" s="1">
        <v>2</v>
      </c>
      <c r="DX324" s="1">
        <f t="shared" si="10"/>
        <v>4</v>
      </c>
      <c r="DY324" s="1">
        <f t="shared" si="11"/>
        <v>4</v>
      </c>
    </row>
    <row r="325" spans="1:129" ht="15.75" customHeight="1" x14ac:dyDescent="0.2">
      <c r="A325" s="17">
        <v>44742</v>
      </c>
      <c r="B325" s="15" t="s">
        <v>296</v>
      </c>
      <c r="C325" s="1" t="s">
        <v>3</v>
      </c>
      <c r="D325" s="1" t="s">
        <v>452</v>
      </c>
      <c r="E325" s="1">
        <v>7</v>
      </c>
      <c r="F325" s="3" t="s">
        <v>10</v>
      </c>
      <c r="G325" s="3">
        <v>5</v>
      </c>
      <c r="H325" s="3">
        <v>2</v>
      </c>
      <c r="I325" s="31">
        <v>0.03</v>
      </c>
      <c r="K325" s="1">
        <v>1</v>
      </c>
      <c r="AC325" s="1">
        <v>3</v>
      </c>
      <c r="AF325" s="1">
        <v>3</v>
      </c>
      <c r="DX325" s="1">
        <f t="shared" si="10"/>
        <v>7</v>
      </c>
      <c r="DY325" s="1">
        <f t="shared" si="11"/>
        <v>7</v>
      </c>
    </row>
    <row r="326" spans="1:129" ht="15.75" customHeight="1" x14ac:dyDescent="0.2">
      <c r="A326" s="17">
        <v>44742</v>
      </c>
      <c r="B326" s="15" t="s">
        <v>296</v>
      </c>
      <c r="C326" s="1" t="s">
        <v>3</v>
      </c>
      <c r="D326" s="1" t="s">
        <v>452</v>
      </c>
      <c r="E326" s="1">
        <v>7</v>
      </c>
      <c r="F326" s="3" t="s">
        <v>9</v>
      </c>
      <c r="G326" s="3">
        <v>3</v>
      </c>
      <c r="H326" s="3">
        <v>1</v>
      </c>
      <c r="I326" s="31">
        <v>0.08</v>
      </c>
      <c r="K326" s="1">
        <v>1</v>
      </c>
      <c r="AB326" s="1">
        <v>2</v>
      </c>
      <c r="AC326" s="1">
        <v>1</v>
      </c>
      <c r="AG326" s="1">
        <v>1</v>
      </c>
      <c r="BR326" s="1">
        <v>3</v>
      </c>
      <c r="DX326" s="1">
        <f t="shared" si="10"/>
        <v>8</v>
      </c>
      <c r="DY326" s="1">
        <f t="shared" si="11"/>
        <v>5</v>
      </c>
    </row>
    <row r="327" spans="1:129" ht="15.75" customHeight="1" x14ac:dyDescent="0.2">
      <c r="A327" s="17">
        <v>44742</v>
      </c>
      <c r="B327" s="15" t="s">
        <v>256</v>
      </c>
      <c r="C327" s="3" t="s">
        <v>12</v>
      </c>
      <c r="D327" s="1" t="s">
        <v>452</v>
      </c>
      <c r="E327" s="1">
        <v>6</v>
      </c>
      <c r="F327" s="3" t="s">
        <v>9</v>
      </c>
      <c r="G327" s="3">
        <v>5</v>
      </c>
      <c r="H327" s="3">
        <v>2</v>
      </c>
      <c r="I327" s="31">
        <v>0.27500000000000002</v>
      </c>
      <c r="J327" s="3">
        <v>1</v>
      </c>
      <c r="P327" s="1">
        <v>1</v>
      </c>
      <c r="Q327" s="1">
        <v>1</v>
      </c>
      <c r="AB327" s="1">
        <v>1</v>
      </c>
      <c r="DX327" s="1">
        <f t="shared" si="10"/>
        <v>4</v>
      </c>
      <c r="DY327" s="1">
        <f t="shared" si="11"/>
        <v>4</v>
      </c>
    </row>
    <row r="328" spans="1:129" ht="15.75" customHeight="1" x14ac:dyDescent="0.2">
      <c r="A328" s="17">
        <v>44742</v>
      </c>
      <c r="B328" s="15" t="s">
        <v>297</v>
      </c>
      <c r="C328" s="3" t="s">
        <v>5</v>
      </c>
      <c r="D328" s="1" t="s">
        <v>452</v>
      </c>
      <c r="E328" s="1">
        <v>5</v>
      </c>
      <c r="F328" s="3" t="s">
        <v>10</v>
      </c>
      <c r="G328" s="3">
        <v>5</v>
      </c>
      <c r="H328" s="3">
        <v>2</v>
      </c>
      <c r="I328" s="31">
        <v>0.33500000000000002</v>
      </c>
      <c r="J328" s="3">
        <v>3</v>
      </c>
      <c r="K328" s="3">
        <v>1</v>
      </c>
      <c r="Q328" s="1">
        <v>1</v>
      </c>
      <c r="Y328" s="1">
        <v>5</v>
      </c>
      <c r="AB328" s="1">
        <v>1</v>
      </c>
      <c r="AF328" s="1">
        <v>8</v>
      </c>
      <c r="CE328" s="1">
        <v>1</v>
      </c>
      <c r="DC328" s="1">
        <v>1</v>
      </c>
      <c r="DD328" s="1">
        <v>1</v>
      </c>
      <c r="DS328" s="1">
        <v>1</v>
      </c>
      <c r="DX328" s="1">
        <f t="shared" si="10"/>
        <v>23</v>
      </c>
      <c r="DY328" s="1">
        <f t="shared" si="11"/>
        <v>19</v>
      </c>
    </row>
    <row r="329" spans="1:129" ht="15.75" customHeight="1" x14ac:dyDescent="0.2">
      <c r="A329" s="17">
        <v>44742</v>
      </c>
      <c r="B329" s="15" t="s">
        <v>297</v>
      </c>
      <c r="C329" s="3" t="s">
        <v>5</v>
      </c>
      <c r="D329" s="1" t="s">
        <v>452</v>
      </c>
      <c r="E329" s="1">
        <v>5</v>
      </c>
      <c r="F329" s="3" t="s">
        <v>9</v>
      </c>
      <c r="G329" s="3">
        <v>4</v>
      </c>
      <c r="H329" s="3">
        <v>2</v>
      </c>
      <c r="I329" s="31">
        <v>0.25</v>
      </c>
      <c r="J329" s="3">
        <v>3</v>
      </c>
      <c r="P329" s="1">
        <v>1</v>
      </c>
      <c r="AB329" s="1">
        <v>1</v>
      </c>
      <c r="AF329" s="1">
        <v>1</v>
      </c>
      <c r="CB329" s="1">
        <v>1</v>
      </c>
      <c r="CE329" s="1">
        <v>1</v>
      </c>
      <c r="DA329" s="1">
        <v>1</v>
      </c>
      <c r="DX329" s="1">
        <f t="shared" si="10"/>
        <v>9</v>
      </c>
      <c r="DY329" s="1">
        <f t="shared" si="11"/>
        <v>6</v>
      </c>
    </row>
    <row r="330" spans="1:129" ht="15.75" customHeight="1" x14ac:dyDescent="0.2">
      <c r="A330" s="17">
        <v>44742</v>
      </c>
      <c r="B330" s="15" t="s">
        <v>298</v>
      </c>
      <c r="C330" s="3" t="s">
        <v>156</v>
      </c>
      <c r="D330" s="1" t="s">
        <v>452</v>
      </c>
      <c r="E330" s="1">
        <v>4</v>
      </c>
      <c r="F330" s="3" t="s">
        <v>10</v>
      </c>
      <c r="G330" s="3">
        <v>3</v>
      </c>
      <c r="H330" s="3">
        <v>2</v>
      </c>
      <c r="I330" s="31">
        <v>0.17499999999999999</v>
      </c>
      <c r="K330" s="1">
        <v>1</v>
      </c>
      <c r="P330" s="1">
        <v>1</v>
      </c>
      <c r="AB330" s="1">
        <v>1</v>
      </c>
      <c r="AF330" s="1">
        <v>2</v>
      </c>
      <c r="CJ330" s="1">
        <v>3</v>
      </c>
      <c r="CN330" s="1">
        <v>1</v>
      </c>
      <c r="DX330" s="1">
        <f t="shared" si="10"/>
        <v>9</v>
      </c>
      <c r="DY330" s="1">
        <f t="shared" si="11"/>
        <v>5</v>
      </c>
    </row>
    <row r="331" spans="1:129" ht="15.75" customHeight="1" x14ac:dyDescent="0.2">
      <c r="A331" s="17">
        <v>44742</v>
      </c>
      <c r="B331" s="15" t="s">
        <v>299</v>
      </c>
      <c r="C331" s="3" t="s">
        <v>300</v>
      </c>
      <c r="D331" s="1" t="s">
        <v>452</v>
      </c>
      <c r="E331" s="1">
        <v>3</v>
      </c>
      <c r="F331" s="3" t="s">
        <v>10</v>
      </c>
      <c r="G331" s="3">
        <v>4</v>
      </c>
      <c r="H331" s="3">
        <v>2</v>
      </c>
      <c r="I331" s="31">
        <v>0.27500000000000002</v>
      </c>
      <c r="K331" s="1">
        <v>4</v>
      </c>
      <c r="Y331" s="1">
        <v>1</v>
      </c>
      <c r="BT331" s="1">
        <v>1</v>
      </c>
      <c r="DA331" s="1">
        <v>1</v>
      </c>
      <c r="DX331" s="1">
        <f t="shared" si="10"/>
        <v>7</v>
      </c>
      <c r="DY331" s="1">
        <f t="shared" si="11"/>
        <v>5</v>
      </c>
    </row>
    <row r="332" spans="1:129" ht="15.75" customHeight="1" x14ac:dyDescent="0.2">
      <c r="A332" s="17">
        <v>44742</v>
      </c>
      <c r="B332" s="15" t="s">
        <v>299</v>
      </c>
      <c r="C332" s="3" t="s">
        <v>300</v>
      </c>
      <c r="D332" s="1" t="s">
        <v>452</v>
      </c>
      <c r="E332" s="1">
        <v>3</v>
      </c>
      <c r="F332" s="3" t="s">
        <v>9</v>
      </c>
      <c r="G332" s="3">
        <v>3</v>
      </c>
      <c r="H332" s="3">
        <v>2</v>
      </c>
      <c r="I332" s="31">
        <v>0.62</v>
      </c>
      <c r="P332" s="1">
        <v>1</v>
      </c>
      <c r="Y332" s="1">
        <v>1</v>
      </c>
      <c r="AB332" s="1">
        <v>2</v>
      </c>
      <c r="CE332" s="1">
        <v>1</v>
      </c>
      <c r="CI332" s="1">
        <v>1</v>
      </c>
      <c r="DF332" s="1">
        <v>2</v>
      </c>
      <c r="DS332" s="1">
        <v>1</v>
      </c>
      <c r="DX332" s="1">
        <f t="shared" si="10"/>
        <v>9</v>
      </c>
      <c r="DY332" s="1">
        <f t="shared" si="11"/>
        <v>4</v>
      </c>
    </row>
    <row r="333" spans="1:129" ht="15.75" customHeight="1" x14ac:dyDescent="0.2">
      <c r="A333" s="17">
        <v>44742</v>
      </c>
      <c r="B333" s="15" t="s">
        <v>301</v>
      </c>
      <c r="C333" s="3" t="s">
        <v>7</v>
      </c>
      <c r="D333" s="1" t="s">
        <v>452</v>
      </c>
      <c r="E333" s="1">
        <v>2</v>
      </c>
      <c r="F333" s="3" t="s">
        <v>10</v>
      </c>
      <c r="G333" s="3">
        <v>5</v>
      </c>
      <c r="H333" s="3">
        <v>2</v>
      </c>
      <c r="I333" s="31">
        <v>0.36</v>
      </c>
      <c r="K333" s="1">
        <v>2</v>
      </c>
      <c r="P333" s="1">
        <v>1</v>
      </c>
      <c r="X333" s="1">
        <v>2</v>
      </c>
      <c r="AB333" s="1">
        <v>13</v>
      </c>
      <c r="AF333" s="1">
        <v>7</v>
      </c>
      <c r="DX333" s="1">
        <f t="shared" si="10"/>
        <v>25</v>
      </c>
      <c r="DY333" s="1">
        <f t="shared" si="11"/>
        <v>25</v>
      </c>
    </row>
    <row r="334" spans="1:129" ht="15.75" customHeight="1" x14ac:dyDescent="0.2">
      <c r="A334" s="17">
        <v>44742</v>
      </c>
      <c r="B334" s="15" t="s">
        <v>301</v>
      </c>
      <c r="C334" s="3" t="s">
        <v>7</v>
      </c>
      <c r="D334" s="1" t="s">
        <v>452</v>
      </c>
      <c r="E334" s="1">
        <v>2</v>
      </c>
      <c r="F334" s="3" t="s">
        <v>9</v>
      </c>
      <c r="G334" s="3">
        <v>3</v>
      </c>
      <c r="H334" s="3">
        <v>2</v>
      </c>
      <c r="I334" s="31">
        <v>0.1</v>
      </c>
      <c r="J334" s="3">
        <v>1</v>
      </c>
      <c r="K334" s="3">
        <v>1</v>
      </c>
      <c r="Y334" s="1">
        <v>4</v>
      </c>
      <c r="AB334" s="1">
        <v>1</v>
      </c>
      <c r="AF334" s="1">
        <v>3</v>
      </c>
      <c r="CJ334" s="1">
        <v>1</v>
      </c>
      <c r="DX334" s="1">
        <f t="shared" si="10"/>
        <v>11</v>
      </c>
      <c r="DY334" s="1">
        <f t="shared" si="11"/>
        <v>10</v>
      </c>
    </row>
    <row r="335" spans="1:129" ht="12.75" x14ac:dyDescent="0.2">
      <c r="A335" s="17">
        <v>44742</v>
      </c>
      <c r="B335" s="15" t="s">
        <v>302</v>
      </c>
      <c r="C335" s="3" t="s">
        <v>11</v>
      </c>
      <c r="D335" s="1" t="s">
        <v>452</v>
      </c>
      <c r="E335" s="3"/>
      <c r="G335" s="3"/>
      <c r="H335" s="3"/>
      <c r="I335" s="31"/>
      <c r="DX335" s="1">
        <f t="shared" si="10"/>
        <v>0</v>
      </c>
      <c r="DY335" s="1">
        <f t="shared" si="11"/>
        <v>0</v>
      </c>
    </row>
    <row r="336" spans="1:129" ht="15.75" customHeight="1" x14ac:dyDescent="0.2">
      <c r="A336" s="17">
        <v>44758</v>
      </c>
      <c r="B336" s="15" t="s">
        <v>223</v>
      </c>
      <c r="C336" s="3" t="s">
        <v>0</v>
      </c>
      <c r="D336" s="1" t="s">
        <v>454</v>
      </c>
      <c r="E336" s="1">
        <v>10</v>
      </c>
      <c r="F336" s="3" t="s">
        <v>10</v>
      </c>
      <c r="G336" s="3">
        <v>5</v>
      </c>
      <c r="H336" s="3">
        <v>2</v>
      </c>
      <c r="I336" s="31">
        <v>2.1000000000000001E-2</v>
      </c>
      <c r="AB336" s="3">
        <v>3</v>
      </c>
      <c r="DX336" s="1">
        <f t="shared" si="10"/>
        <v>3</v>
      </c>
      <c r="DY336" s="1">
        <f t="shared" si="11"/>
        <v>3</v>
      </c>
    </row>
    <row r="337" spans="1:129" ht="15.75" customHeight="1" x14ac:dyDescent="0.2">
      <c r="A337" s="17">
        <v>44758</v>
      </c>
      <c r="B337" s="15" t="s">
        <v>223</v>
      </c>
      <c r="C337" s="3" t="s">
        <v>0</v>
      </c>
      <c r="D337" s="1" t="s">
        <v>454</v>
      </c>
      <c r="E337" s="1">
        <v>10</v>
      </c>
      <c r="F337" s="3" t="s">
        <v>9</v>
      </c>
      <c r="G337" s="3">
        <v>5</v>
      </c>
      <c r="H337" s="3">
        <v>2</v>
      </c>
      <c r="I337" s="31">
        <v>6.5000000000000002E-2</v>
      </c>
      <c r="K337" s="1">
        <v>3</v>
      </c>
      <c r="AB337" s="3">
        <v>2</v>
      </c>
      <c r="DX337" s="1">
        <f t="shared" si="10"/>
        <v>5</v>
      </c>
      <c r="DY337" s="1">
        <f t="shared" si="11"/>
        <v>5</v>
      </c>
    </row>
    <row r="338" spans="1:129" ht="15.75" customHeight="1" x14ac:dyDescent="0.2">
      <c r="A338" s="17">
        <v>44758</v>
      </c>
      <c r="B338" s="15" t="s">
        <v>303</v>
      </c>
      <c r="C338" s="3" t="s">
        <v>1</v>
      </c>
      <c r="D338" s="1" t="s">
        <v>454</v>
      </c>
      <c r="E338" s="1">
        <v>9</v>
      </c>
      <c r="F338" s="3" t="s">
        <v>9</v>
      </c>
      <c r="G338" s="3">
        <v>3</v>
      </c>
      <c r="H338" s="3">
        <v>2</v>
      </c>
      <c r="I338" s="31">
        <v>0</v>
      </c>
      <c r="DX338" s="1">
        <f t="shared" si="10"/>
        <v>0</v>
      </c>
      <c r="DY338" s="1">
        <f t="shared" si="11"/>
        <v>0</v>
      </c>
    </row>
    <row r="339" spans="1:129" ht="15.75" customHeight="1" x14ac:dyDescent="0.2">
      <c r="A339" s="17">
        <v>44758</v>
      </c>
      <c r="B339" s="15" t="s">
        <v>303</v>
      </c>
      <c r="C339" s="3" t="s">
        <v>1</v>
      </c>
      <c r="D339" s="1" t="s">
        <v>454</v>
      </c>
      <c r="E339" s="1">
        <v>9</v>
      </c>
      <c r="F339" s="3" t="s">
        <v>10</v>
      </c>
      <c r="G339" s="3">
        <v>4</v>
      </c>
      <c r="H339" s="3">
        <v>2</v>
      </c>
      <c r="I339" s="31">
        <v>2.3E-2</v>
      </c>
      <c r="AB339" s="1">
        <v>4</v>
      </c>
      <c r="DX339" s="1">
        <f t="shared" si="10"/>
        <v>4</v>
      </c>
      <c r="DY339" s="1">
        <f t="shared" si="11"/>
        <v>4</v>
      </c>
    </row>
    <row r="340" spans="1:129" ht="15.75" customHeight="1" x14ac:dyDescent="0.2">
      <c r="A340" s="17">
        <v>44758</v>
      </c>
      <c r="B340" s="15" t="s">
        <v>304</v>
      </c>
      <c r="C340" s="3" t="s">
        <v>2</v>
      </c>
      <c r="D340" s="1" t="s">
        <v>454</v>
      </c>
      <c r="E340" s="1">
        <v>8</v>
      </c>
      <c r="F340" s="3" t="s">
        <v>10</v>
      </c>
      <c r="G340" s="3">
        <v>5</v>
      </c>
      <c r="H340" s="3">
        <v>2</v>
      </c>
      <c r="I340" s="31">
        <v>7.0999999999999994E-2</v>
      </c>
      <c r="AB340" s="1">
        <v>2</v>
      </c>
      <c r="AC340" s="1">
        <v>3</v>
      </c>
      <c r="DX340" s="1">
        <f t="shared" si="10"/>
        <v>5</v>
      </c>
      <c r="DY340" s="1">
        <f t="shared" si="11"/>
        <v>5</v>
      </c>
    </row>
    <row r="341" spans="1:129" ht="15.75" customHeight="1" x14ac:dyDescent="0.2">
      <c r="A341" s="17">
        <v>44758</v>
      </c>
      <c r="B341" s="15" t="s">
        <v>304</v>
      </c>
      <c r="C341" s="3" t="s">
        <v>2</v>
      </c>
      <c r="D341" s="1" t="s">
        <v>454</v>
      </c>
      <c r="E341" s="1">
        <v>8</v>
      </c>
      <c r="F341" s="3" t="s">
        <v>9</v>
      </c>
      <c r="G341" s="3">
        <v>3</v>
      </c>
      <c r="H341" s="3">
        <v>2</v>
      </c>
      <c r="I341" s="31">
        <v>9.1999999999999998E-2</v>
      </c>
      <c r="K341" s="1">
        <v>3</v>
      </c>
      <c r="AB341" s="1">
        <v>3</v>
      </c>
      <c r="DX341" s="1">
        <f t="shared" si="10"/>
        <v>6</v>
      </c>
      <c r="DY341" s="1">
        <f t="shared" si="11"/>
        <v>6</v>
      </c>
    </row>
    <row r="342" spans="1:129" ht="15.75" customHeight="1" x14ac:dyDescent="0.2">
      <c r="A342" s="17">
        <v>44758</v>
      </c>
      <c r="B342" s="15" t="s">
        <v>206</v>
      </c>
      <c r="C342" s="1" t="s">
        <v>3</v>
      </c>
      <c r="D342" s="1" t="s">
        <v>454</v>
      </c>
      <c r="E342" s="1">
        <v>7</v>
      </c>
      <c r="F342" s="3" t="s">
        <v>9</v>
      </c>
      <c r="G342" s="3">
        <v>3</v>
      </c>
      <c r="H342" s="3">
        <v>1</v>
      </c>
      <c r="I342" s="31">
        <v>3.2000000000000001E-2</v>
      </c>
      <c r="K342" s="1">
        <v>1</v>
      </c>
      <c r="AD342" s="1">
        <v>2</v>
      </c>
      <c r="DX342" s="1">
        <f t="shared" si="10"/>
        <v>3</v>
      </c>
      <c r="DY342" s="1">
        <f t="shared" si="11"/>
        <v>3</v>
      </c>
    </row>
    <row r="343" spans="1:129" ht="15.75" customHeight="1" x14ac:dyDescent="0.2">
      <c r="A343" s="17">
        <v>44758</v>
      </c>
      <c r="B343" s="15" t="s">
        <v>206</v>
      </c>
      <c r="C343" s="1" t="s">
        <v>3</v>
      </c>
      <c r="D343" s="1" t="s">
        <v>454</v>
      </c>
      <c r="E343" s="1">
        <v>7</v>
      </c>
      <c r="F343" s="3" t="s">
        <v>10</v>
      </c>
      <c r="G343" s="3">
        <v>5</v>
      </c>
      <c r="H343" s="3">
        <v>2</v>
      </c>
      <c r="I343" s="31">
        <v>0</v>
      </c>
      <c r="DX343" s="1">
        <f t="shared" si="10"/>
        <v>0</v>
      </c>
      <c r="DY343" s="1">
        <f t="shared" si="11"/>
        <v>0</v>
      </c>
    </row>
    <row r="344" spans="1:129" ht="15.75" customHeight="1" x14ac:dyDescent="0.2">
      <c r="A344" s="17">
        <v>44758</v>
      </c>
      <c r="B344" s="15" t="s">
        <v>305</v>
      </c>
      <c r="C344" s="3" t="s">
        <v>12</v>
      </c>
      <c r="D344" s="1" t="s">
        <v>454</v>
      </c>
      <c r="E344" s="1">
        <v>6</v>
      </c>
      <c r="F344" s="3" t="s">
        <v>9</v>
      </c>
      <c r="G344" s="3">
        <v>5</v>
      </c>
      <c r="H344" s="3">
        <v>2</v>
      </c>
      <c r="I344" s="31">
        <v>0</v>
      </c>
      <c r="DX344" s="1">
        <f t="shared" si="10"/>
        <v>0</v>
      </c>
      <c r="DY344" s="1">
        <f t="shared" si="11"/>
        <v>0</v>
      </c>
    </row>
    <row r="345" spans="1:129" ht="15.75" customHeight="1" x14ac:dyDescent="0.2">
      <c r="A345" s="17">
        <v>44758</v>
      </c>
      <c r="B345" s="15" t="s">
        <v>306</v>
      </c>
      <c r="C345" s="3" t="s">
        <v>5</v>
      </c>
      <c r="D345" s="1" t="s">
        <v>454</v>
      </c>
      <c r="E345" s="1">
        <v>5</v>
      </c>
      <c r="F345" s="3" t="s">
        <v>10</v>
      </c>
      <c r="G345" s="3">
        <v>5</v>
      </c>
      <c r="H345" s="3">
        <v>2</v>
      </c>
      <c r="I345" s="31">
        <v>0.14499999999999999</v>
      </c>
      <c r="J345" s="3">
        <v>1</v>
      </c>
      <c r="K345" s="3">
        <v>1</v>
      </c>
      <c r="N345" s="1">
        <v>1</v>
      </c>
      <c r="O345" s="1">
        <v>7</v>
      </c>
      <c r="Y345" s="1">
        <v>4</v>
      </c>
      <c r="AB345" s="1">
        <v>4</v>
      </c>
      <c r="AF345" s="1">
        <v>11</v>
      </c>
      <c r="BN345" s="1">
        <v>2</v>
      </c>
      <c r="CE345" s="1">
        <v>1</v>
      </c>
      <c r="DX345" s="1">
        <f t="shared" si="10"/>
        <v>32</v>
      </c>
      <c r="DY345" s="1">
        <f t="shared" si="11"/>
        <v>31</v>
      </c>
    </row>
    <row r="346" spans="1:129" ht="15" customHeight="1" x14ac:dyDescent="0.2">
      <c r="A346" s="17">
        <v>44758</v>
      </c>
      <c r="B346" s="15" t="s">
        <v>306</v>
      </c>
      <c r="C346" s="3" t="s">
        <v>5</v>
      </c>
      <c r="D346" s="1" t="s">
        <v>454</v>
      </c>
      <c r="E346" s="1">
        <v>5</v>
      </c>
      <c r="F346" s="3" t="s">
        <v>9</v>
      </c>
      <c r="G346" s="3">
        <v>5</v>
      </c>
      <c r="H346" s="3">
        <v>2</v>
      </c>
      <c r="I346" s="31">
        <v>0.54500000000000004</v>
      </c>
      <c r="K346" s="1">
        <v>7</v>
      </c>
      <c r="L346" s="1">
        <v>4</v>
      </c>
      <c r="T346" s="1">
        <v>1</v>
      </c>
      <c r="X346" s="1">
        <v>3</v>
      </c>
      <c r="Y346" s="1">
        <v>1</v>
      </c>
      <c r="Z346" s="1">
        <v>3</v>
      </c>
      <c r="AB346" s="1">
        <v>8</v>
      </c>
      <c r="DX346" s="1">
        <f t="shared" si="10"/>
        <v>27</v>
      </c>
      <c r="DY346" s="1">
        <f t="shared" si="11"/>
        <v>27</v>
      </c>
    </row>
    <row r="347" spans="1:129" ht="15.6" customHeight="1" x14ac:dyDescent="0.2">
      <c r="A347" s="17">
        <v>44758</v>
      </c>
      <c r="B347" s="15" t="s">
        <v>307</v>
      </c>
      <c r="C347" s="3" t="s">
        <v>156</v>
      </c>
      <c r="D347" s="1" t="s">
        <v>454</v>
      </c>
      <c r="E347" s="1">
        <v>4</v>
      </c>
      <c r="F347" s="3" t="s">
        <v>10</v>
      </c>
      <c r="G347" s="3">
        <v>3</v>
      </c>
      <c r="H347" s="3">
        <v>2</v>
      </c>
      <c r="I347" s="31">
        <v>0.105</v>
      </c>
      <c r="Z347" s="1">
        <v>3</v>
      </c>
      <c r="AB347" s="1">
        <v>3</v>
      </c>
      <c r="AF347" s="1">
        <v>1</v>
      </c>
      <c r="DX347" s="1">
        <f t="shared" si="10"/>
        <v>7</v>
      </c>
      <c r="DY347" s="1">
        <f t="shared" si="11"/>
        <v>7</v>
      </c>
    </row>
    <row r="348" spans="1:129" ht="18" customHeight="1" x14ac:dyDescent="0.2">
      <c r="A348" s="17">
        <v>44758</v>
      </c>
      <c r="B348" s="15" t="s">
        <v>174</v>
      </c>
      <c r="C348" s="3" t="s">
        <v>300</v>
      </c>
      <c r="D348" s="1" t="s">
        <v>454</v>
      </c>
      <c r="E348" s="1">
        <v>3</v>
      </c>
      <c r="F348" s="3" t="s">
        <v>9</v>
      </c>
      <c r="G348" s="3">
        <v>3</v>
      </c>
      <c r="H348" s="3">
        <v>2</v>
      </c>
      <c r="I348" s="31">
        <v>0.125</v>
      </c>
      <c r="J348" s="3">
        <v>2</v>
      </c>
      <c r="K348" s="3">
        <v>2</v>
      </c>
      <c r="Y348" s="1">
        <v>1</v>
      </c>
      <c r="AB348" s="1">
        <v>1</v>
      </c>
      <c r="AD348" s="1">
        <v>1</v>
      </c>
      <c r="AF348" s="1">
        <v>1</v>
      </c>
      <c r="AM348" s="1">
        <v>4</v>
      </c>
      <c r="BN348" s="1">
        <v>1</v>
      </c>
      <c r="BS348" s="1">
        <v>1</v>
      </c>
      <c r="DX348" s="1">
        <f t="shared" si="10"/>
        <v>14</v>
      </c>
      <c r="DY348" s="1">
        <f t="shared" si="11"/>
        <v>13</v>
      </c>
    </row>
    <row r="349" spans="1:129" ht="12.75" x14ac:dyDescent="0.2">
      <c r="A349" s="17">
        <v>44758</v>
      </c>
      <c r="B349" s="15" t="s">
        <v>174</v>
      </c>
      <c r="C349" s="3" t="s">
        <v>300</v>
      </c>
      <c r="D349" s="1" t="s">
        <v>454</v>
      </c>
      <c r="E349" s="1">
        <v>3</v>
      </c>
      <c r="F349" s="3" t="s">
        <v>10</v>
      </c>
      <c r="G349" s="3">
        <v>3</v>
      </c>
      <c r="H349" s="3">
        <v>2</v>
      </c>
      <c r="I349" s="31">
        <v>0.13</v>
      </c>
      <c r="L349" s="1">
        <v>2</v>
      </c>
      <c r="X349" s="1">
        <v>3</v>
      </c>
      <c r="Z349" s="1">
        <v>3</v>
      </c>
      <c r="AB349" s="1">
        <v>5</v>
      </c>
      <c r="CE349" s="1">
        <v>1</v>
      </c>
      <c r="DX349" s="1">
        <f t="shared" si="10"/>
        <v>14</v>
      </c>
      <c r="DY349" s="1">
        <f t="shared" si="11"/>
        <v>13</v>
      </c>
    </row>
    <row r="350" spans="1:129" ht="15.75" customHeight="1" x14ac:dyDescent="0.2">
      <c r="A350" s="17">
        <v>44758</v>
      </c>
      <c r="B350" s="15" t="s">
        <v>308</v>
      </c>
      <c r="C350" s="3" t="s">
        <v>7</v>
      </c>
      <c r="D350" s="1" t="s">
        <v>454</v>
      </c>
      <c r="E350" s="1">
        <v>2</v>
      </c>
      <c r="F350" s="3" t="s">
        <v>10</v>
      </c>
      <c r="G350" s="3">
        <v>5</v>
      </c>
      <c r="H350" s="3">
        <v>2</v>
      </c>
      <c r="I350" s="31">
        <v>0.23</v>
      </c>
      <c r="K350" s="1">
        <v>2</v>
      </c>
      <c r="Y350" s="1">
        <v>3</v>
      </c>
      <c r="AB350" s="1">
        <v>11</v>
      </c>
      <c r="AC350" s="1">
        <v>1</v>
      </c>
      <c r="BS350" s="1">
        <v>1</v>
      </c>
      <c r="BZ350" s="1">
        <v>3</v>
      </c>
      <c r="DX350" s="1">
        <f t="shared" si="10"/>
        <v>21</v>
      </c>
      <c r="DY350" s="1">
        <f t="shared" si="11"/>
        <v>17</v>
      </c>
    </row>
    <row r="351" spans="1:129" ht="15.75" customHeight="1" x14ac:dyDescent="0.2">
      <c r="A351" s="17">
        <v>44758</v>
      </c>
      <c r="B351" s="15" t="s">
        <v>308</v>
      </c>
      <c r="C351" s="3" t="s">
        <v>7</v>
      </c>
      <c r="D351" s="1" t="s">
        <v>454</v>
      </c>
      <c r="E351" s="1">
        <v>2</v>
      </c>
      <c r="F351" s="3" t="s">
        <v>9</v>
      </c>
      <c r="G351" s="3">
        <v>4</v>
      </c>
      <c r="H351" s="3">
        <v>2</v>
      </c>
      <c r="I351" s="31">
        <v>0.13500000000000001</v>
      </c>
      <c r="K351" s="1">
        <v>1</v>
      </c>
      <c r="O351" s="1">
        <v>4</v>
      </c>
      <c r="AB351" s="1">
        <v>6</v>
      </c>
      <c r="AC351" s="1">
        <v>1</v>
      </c>
      <c r="AD351" s="1">
        <v>1</v>
      </c>
      <c r="AF351" s="1">
        <v>1</v>
      </c>
      <c r="BW351" s="1">
        <v>1</v>
      </c>
      <c r="BZ351" s="1">
        <v>1</v>
      </c>
      <c r="DX351" s="1">
        <f t="shared" si="10"/>
        <v>16</v>
      </c>
      <c r="DY351" s="1">
        <f t="shared" si="11"/>
        <v>14</v>
      </c>
    </row>
    <row r="352" spans="1:129" ht="15.75" customHeight="1" x14ac:dyDescent="0.2">
      <c r="A352" s="17">
        <v>44758</v>
      </c>
      <c r="B352" s="15" t="s">
        <v>309</v>
      </c>
      <c r="C352" s="3" t="s">
        <v>11</v>
      </c>
      <c r="D352" s="1" t="s">
        <v>454</v>
      </c>
      <c r="E352" s="1">
        <v>1</v>
      </c>
      <c r="F352" s="3" t="s">
        <v>9</v>
      </c>
      <c r="G352" s="3">
        <v>4</v>
      </c>
      <c r="H352" s="3">
        <v>2</v>
      </c>
      <c r="I352" s="31">
        <v>0.14499999999999999</v>
      </c>
      <c r="J352" s="3">
        <v>2</v>
      </c>
      <c r="K352" s="3">
        <v>2</v>
      </c>
      <c r="L352" s="3">
        <v>1</v>
      </c>
      <c r="AB352" s="1">
        <v>2</v>
      </c>
      <c r="AC352" s="1">
        <v>2</v>
      </c>
      <c r="AF352" s="1">
        <v>2</v>
      </c>
      <c r="DV352" s="1">
        <v>1</v>
      </c>
      <c r="DX352" s="1">
        <f t="shared" si="10"/>
        <v>12</v>
      </c>
      <c r="DY352" s="1">
        <f t="shared" si="11"/>
        <v>11</v>
      </c>
    </row>
    <row r="353" spans="1:129" ht="15.75" customHeight="1" x14ac:dyDescent="0.2">
      <c r="A353" s="17">
        <v>44758</v>
      </c>
      <c r="B353" s="15" t="s">
        <v>309</v>
      </c>
      <c r="C353" s="3" t="s">
        <v>11</v>
      </c>
      <c r="D353" s="1" t="s">
        <v>454</v>
      </c>
      <c r="E353" s="1">
        <v>1</v>
      </c>
      <c r="F353" s="3" t="s">
        <v>10</v>
      </c>
      <c r="G353" s="3">
        <v>5</v>
      </c>
      <c r="H353" s="3">
        <v>2</v>
      </c>
      <c r="I353" s="31">
        <v>0.47499999999999998</v>
      </c>
      <c r="J353" s="3">
        <v>2</v>
      </c>
      <c r="O353" s="1">
        <v>2</v>
      </c>
      <c r="AC353" s="1">
        <v>1</v>
      </c>
      <c r="AF353" s="1">
        <v>1</v>
      </c>
      <c r="BS353" s="1">
        <v>2</v>
      </c>
      <c r="CE353" s="1">
        <v>1</v>
      </c>
      <c r="DX353" s="1">
        <f t="shared" si="10"/>
        <v>9</v>
      </c>
      <c r="DY353" s="1">
        <f t="shared" si="11"/>
        <v>6</v>
      </c>
    </row>
    <row r="354" spans="1:129" ht="15.75" customHeight="1" x14ac:dyDescent="0.2">
      <c r="A354" s="17">
        <v>44769</v>
      </c>
      <c r="B354" s="15" t="s">
        <v>196</v>
      </c>
      <c r="C354" s="3" t="s">
        <v>0</v>
      </c>
      <c r="D354" s="1" t="s">
        <v>454</v>
      </c>
      <c r="E354" s="1">
        <v>10</v>
      </c>
      <c r="F354" s="3" t="s">
        <v>9</v>
      </c>
      <c r="G354" s="3">
        <v>5</v>
      </c>
      <c r="H354" s="3">
        <v>2</v>
      </c>
      <c r="I354" s="31">
        <v>1.345</v>
      </c>
      <c r="K354" s="3">
        <v>2</v>
      </c>
      <c r="X354" s="1">
        <v>5</v>
      </c>
      <c r="AB354" s="3">
        <v>8</v>
      </c>
      <c r="AC354" s="3">
        <v>1</v>
      </c>
      <c r="AF354" s="3">
        <v>21</v>
      </c>
      <c r="BV354" s="1">
        <v>1</v>
      </c>
      <c r="CJ354" s="1">
        <v>1</v>
      </c>
      <c r="DD354" s="1">
        <v>1</v>
      </c>
      <c r="DX354" s="1">
        <f t="shared" si="10"/>
        <v>40</v>
      </c>
      <c r="DY354" s="1">
        <f t="shared" si="11"/>
        <v>37</v>
      </c>
    </row>
    <row r="355" spans="1:129" ht="15.75" customHeight="1" x14ac:dyDescent="0.2">
      <c r="A355" s="17">
        <v>44769</v>
      </c>
      <c r="B355" s="15" t="s">
        <v>177</v>
      </c>
      <c r="C355" s="3" t="s">
        <v>0</v>
      </c>
      <c r="D355" s="1" t="s">
        <v>454</v>
      </c>
      <c r="E355" s="1">
        <v>10</v>
      </c>
      <c r="F355" s="3" t="s">
        <v>10</v>
      </c>
      <c r="G355" s="3">
        <v>5</v>
      </c>
      <c r="H355" s="3">
        <v>2</v>
      </c>
      <c r="I355" s="31">
        <v>1.095</v>
      </c>
      <c r="L355" s="1">
        <v>3</v>
      </c>
      <c r="X355" s="1">
        <v>5</v>
      </c>
      <c r="Y355" s="1">
        <v>3</v>
      </c>
      <c r="AB355" s="3">
        <v>7</v>
      </c>
      <c r="AC355" s="3">
        <v>9</v>
      </c>
      <c r="AF355" s="3">
        <v>11</v>
      </c>
      <c r="BR355" s="1">
        <v>4</v>
      </c>
      <c r="BT355" s="1">
        <v>2</v>
      </c>
      <c r="CA355" s="1">
        <v>1</v>
      </c>
      <c r="DX355" s="1">
        <f t="shared" si="10"/>
        <v>45</v>
      </c>
      <c r="DY355" s="1">
        <f t="shared" si="11"/>
        <v>38</v>
      </c>
    </row>
    <row r="356" spans="1:129" ht="15.75" customHeight="1" x14ac:dyDescent="0.2">
      <c r="A356" s="17">
        <v>44769</v>
      </c>
      <c r="B356" s="15" t="s">
        <v>310</v>
      </c>
      <c r="C356" s="3" t="s">
        <v>1</v>
      </c>
      <c r="D356" s="1" t="s">
        <v>454</v>
      </c>
      <c r="E356" s="1">
        <v>9</v>
      </c>
      <c r="F356" s="3" t="s">
        <v>9</v>
      </c>
      <c r="G356" s="3">
        <v>3</v>
      </c>
      <c r="H356" s="3">
        <v>2</v>
      </c>
      <c r="I356" s="31">
        <v>0.32</v>
      </c>
      <c r="V356" s="1">
        <v>4</v>
      </c>
      <c r="AF356" s="3">
        <v>4</v>
      </c>
      <c r="DX356" s="1">
        <f t="shared" si="10"/>
        <v>8</v>
      </c>
      <c r="DY356" s="1">
        <f t="shared" si="11"/>
        <v>8</v>
      </c>
    </row>
    <row r="357" spans="1:129" ht="15.75" customHeight="1" x14ac:dyDescent="0.2">
      <c r="A357" s="17">
        <v>44769</v>
      </c>
      <c r="B357" s="15" t="s">
        <v>311</v>
      </c>
      <c r="C357" s="3" t="s">
        <v>1</v>
      </c>
      <c r="D357" s="1" t="s">
        <v>454</v>
      </c>
      <c r="E357" s="1">
        <v>9</v>
      </c>
      <c r="F357" s="3" t="s">
        <v>10</v>
      </c>
      <c r="G357" s="3">
        <v>4</v>
      </c>
      <c r="H357" s="3">
        <v>2</v>
      </c>
      <c r="I357" s="31">
        <v>0.245</v>
      </c>
      <c r="K357" s="1">
        <v>2</v>
      </c>
      <c r="P357" s="1">
        <v>1</v>
      </c>
      <c r="Y357" s="1">
        <v>2</v>
      </c>
      <c r="AB357" s="1">
        <v>1</v>
      </c>
      <c r="AC357" s="1">
        <v>1</v>
      </c>
      <c r="BT357" s="1">
        <v>1</v>
      </c>
      <c r="BZ357" s="1">
        <v>1</v>
      </c>
      <c r="DX357" s="1">
        <f t="shared" si="10"/>
        <v>9</v>
      </c>
      <c r="DY357" s="1">
        <f t="shared" si="11"/>
        <v>7</v>
      </c>
    </row>
    <row r="358" spans="1:129" ht="15.75" customHeight="1" x14ac:dyDescent="0.2">
      <c r="A358" s="17">
        <v>44769</v>
      </c>
      <c r="B358" s="15" t="s">
        <v>304</v>
      </c>
      <c r="C358" s="3" t="s">
        <v>2</v>
      </c>
      <c r="D358" s="1" t="s">
        <v>454</v>
      </c>
      <c r="E358" s="1">
        <v>8</v>
      </c>
      <c r="F358" s="3" t="s">
        <v>9</v>
      </c>
      <c r="G358" s="3">
        <v>3</v>
      </c>
      <c r="H358" s="3">
        <v>2</v>
      </c>
      <c r="I358" s="31">
        <v>0.105</v>
      </c>
      <c r="K358" s="1">
        <v>3</v>
      </c>
      <c r="AB358" s="1">
        <v>1</v>
      </c>
      <c r="AF358" s="1">
        <v>2</v>
      </c>
      <c r="BY358" s="1">
        <v>4</v>
      </c>
      <c r="CY358" s="1">
        <v>1</v>
      </c>
      <c r="DX358" s="1">
        <f t="shared" si="10"/>
        <v>11</v>
      </c>
      <c r="DY358" s="1">
        <f t="shared" si="11"/>
        <v>6</v>
      </c>
    </row>
    <row r="359" spans="1:129" ht="15.75" customHeight="1" x14ac:dyDescent="0.2">
      <c r="A359" s="17">
        <v>44769</v>
      </c>
      <c r="B359" s="15" t="s">
        <v>312</v>
      </c>
      <c r="C359" s="3" t="s">
        <v>2</v>
      </c>
      <c r="D359" s="1" t="s">
        <v>454</v>
      </c>
      <c r="E359" s="1">
        <v>8</v>
      </c>
      <c r="F359" s="3" t="s">
        <v>10</v>
      </c>
      <c r="G359" s="3">
        <v>3</v>
      </c>
      <c r="H359" s="3">
        <v>2</v>
      </c>
      <c r="I359" s="31">
        <v>0.31</v>
      </c>
      <c r="J359" s="3">
        <v>2</v>
      </c>
      <c r="K359" s="3">
        <v>10</v>
      </c>
      <c r="AB359" s="1">
        <v>4</v>
      </c>
      <c r="AF359" s="1">
        <v>2</v>
      </c>
      <c r="BY359" s="1">
        <v>1</v>
      </c>
      <c r="DX359" s="1">
        <f t="shared" si="10"/>
        <v>19</v>
      </c>
      <c r="DY359" s="1">
        <f t="shared" si="11"/>
        <v>18</v>
      </c>
    </row>
    <row r="360" spans="1:129" ht="15.75" customHeight="1" x14ac:dyDescent="0.2">
      <c r="A360" s="17">
        <v>44769</v>
      </c>
      <c r="B360" s="15" t="s">
        <v>313</v>
      </c>
      <c r="C360" s="1" t="s">
        <v>3</v>
      </c>
      <c r="D360" s="1" t="s">
        <v>454</v>
      </c>
      <c r="E360" s="1">
        <v>7</v>
      </c>
      <c r="F360" s="3" t="s">
        <v>10</v>
      </c>
      <c r="G360" s="3">
        <v>5</v>
      </c>
      <c r="H360" s="3">
        <v>2</v>
      </c>
      <c r="I360" s="31">
        <v>1.1200000000000001</v>
      </c>
      <c r="K360" s="1">
        <v>5</v>
      </c>
      <c r="AF360" s="1">
        <v>1</v>
      </c>
      <c r="AM360" s="1">
        <v>2</v>
      </c>
      <c r="CE360" s="1">
        <v>1</v>
      </c>
      <c r="DX360" s="1">
        <f t="shared" si="10"/>
        <v>9</v>
      </c>
      <c r="DY360" s="1">
        <f t="shared" si="11"/>
        <v>8</v>
      </c>
    </row>
    <row r="361" spans="1:129" ht="15.75" customHeight="1" x14ac:dyDescent="0.2">
      <c r="A361" s="17">
        <v>44769</v>
      </c>
      <c r="B361" s="15" t="s">
        <v>246</v>
      </c>
      <c r="C361" s="1" t="s">
        <v>3</v>
      </c>
      <c r="D361" s="1" t="s">
        <v>454</v>
      </c>
      <c r="E361" s="1">
        <v>7</v>
      </c>
      <c r="F361" s="3" t="s">
        <v>9</v>
      </c>
      <c r="G361" s="3">
        <v>3</v>
      </c>
      <c r="H361" s="3">
        <v>1</v>
      </c>
      <c r="I361" s="31">
        <v>0.12</v>
      </c>
      <c r="K361" s="1">
        <v>3</v>
      </c>
      <c r="AB361" s="1">
        <v>1</v>
      </c>
      <c r="DX361" s="1">
        <f t="shared" si="10"/>
        <v>4</v>
      </c>
      <c r="DY361" s="1">
        <f t="shared" si="11"/>
        <v>4</v>
      </c>
    </row>
    <row r="362" spans="1:129" ht="15.75" customHeight="1" x14ac:dyDescent="0.2">
      <c r="A362" s="17">
        <v>44769</v>
      </c>
      <c r="B362" s="15" t="s">
        <v>154</v>
      </c>
      <c r="C362" s="3" t="s">
        <v>4</v>
      </c>
      <c r="D362" s="1" t="s">
        <v>454</v>
      </c>
      <c r="E362" s="1">
        <v>6</v>
      </c>
      <c r="F362" s="3" t="s">
        <v>9</v>
      </c>
      <c r="G362" s="3">
        <v>5</v>
      </c>
      <c r="H362" s="3">
        <v>2</v>
      </c>
      <c r="I362" s="31">
        <v>0.17</v>
      </c>
      <c r="J362" s="3">
        <v>1</v>
      </c>
      <c r="K362" s="3">
        <v>1</v>
      </c>
      <c r="Y362" s="1">
        <v>1</v>
      </c>
      <c r="AB362" s="1">
        <v>2</v>
      </c>
      <c r="BN362" s="1">
        <v>1</v>
      </c>
      <c r="BZ362" s="1">
        <v>1</v>
      </c>
      <c r="CJ362" s="1">
        <v>1</v>
      </c>
      <c r="DX362" s="1">
        <f t="shared" si="10"/>
        <v>8</v>
      </c>
      <c r="DY362" s="1">
        <f t="shared" si="11"/>
        <v>6</v>
      </c>
    </row>
    <row r="363" spans="1:129" ht="15.75" customHeight="1" x14ac:dyDescent="0.2">
      <c r="A363" s="17">
        <v>44769</v>
      </c>
      <c r="B363" s="15" t="s">
        <v>314</v>
      </c>
      <c r="C363" s="3" t="s">
        <v>5</v>
      </c>
      <c r="D363" s="1" t="s">
        <v>454</v>
      </c>
      <c r="E363" s="1">
        <v>5</v>
      </c>
      <c r="F363" s="3" t="s">
        <v>9</v>
      </c>
      <c r="G363" s="3">
        <v>5</v>
      </c>
      <c r="H363" s="3">
        <v>2</v>
      </c>
      <c r="I363" s="31">
        <v>0.14000000000000001</v>
      </c>
      <c r="K363" s="1">
        <v>3</v>
      </c>
      <c r="AB363" s="1">
        <v>5</v>
      </c>
      <c r="AM363" s="1">
        <v>2</v>
      </c>
      <c r="DX363" s="1">
        <f t="shared" si="10"/>
        <v>10</v>
      </c>
      <c r="DY363" s="1">
        <f t="shared" si="11"/>
        <v>10</v>
      </c>
    </row>
    <row r="364" spans="1:129" ht="15.75" customHeight="1" x14ac:dyDescent="0.2">
      <c r="A364" s="17">
        <v>44769</v>
      </c>
      <c r="B364" s="15" t="s">
        <v>315</v>
      </c>
      <c r="C364" s="3" t="s">
        <v>5</v>
      </c>
      <c r="D364" s="1" t="s">
        <v>454</v>
      </c>
      <c r="E364" s="1">
        <v>5</v>
      </c>
      <c r="F364" s="3" t="s">
        <v>10</v>
      </c>
      <c r="G364" s="3">
        <v>4</v>
      </c>
      <c r="H364" s="3">
        <v>2</v>
      </c>
      <c r="I364" s="31">
        <v>0.30499999999999999</v>
      </c>
      <c r="K364" s="1">
        <v>1</v>
      </c>
      <c r="P364" s="1">
        <v>1</v>
      </c>
      <c r="AB364" s="1">
        <v>13</v>
      </c>
      <c r="AF364" s="1">
        <v>2</v>
      </c>
      <c r="AG364" s="1">
        <v>1</v>
      </c>
      <c r="DX364" s="1">
        <f t="shared" si="10"/>
        <v>18</v>
      </c>
      <c r="DY364" s="1">
        <f t="shared" si="11"/>
        <v>18</v>
      </c>
    </row>
    <row r="365" spans="1:129" ht="15.75" customHeight="1" x14ac:dyDescent="0.2">
      <c r="A365" s="17">
        <v>44769</v>
      </c>
      <c r="B365" s="15" t="s">
        <v>151</v>
      </c>
      <c r="C365" s="3" t="s">
        <v>156</v>
      </c>
      <c r="D365" s="1" t="s">
        <v>454</v>
      </c>
      <c r="E365" s="1">
        <v>4</v>
      </c>
      <c r="F365" s="3" t="s">
        <v>10</v>
      </c>
      <c r="G365" s="3">
        <v>2</v>
      </c>
      <c r="H365" s="3">
        <v>2</v>
      </c>
      <c r="I365" s="31">
        <v>0</v>
      </c>
      <c r="DX365" s="1">
        <f t="shared" si="10"/>
        <v>0</v>
      </c>
      <c r="DY365" s="1">
        <f t="shared" si="11"/>
        <v>0</v>
      </c>
    </row>
    <row r="366" spans="1:129" ht="15.75" customHeight="1" x14ac:dyDescent="0.2">
      <c r="A366" s="17">
        <v>44769</v>
      </c>
      <c r="B366" s="15" t="s">
        <v>316</v>
      </c>
      <c r="C366" s="3" t="s">
        <v>300</v>
      </c>
      <c r="D366" s="1" t="s">
        <v>454</v>
      </c>
      <c r="E366" s="1">
        <v>3</v>
      </c>
      <c r="F366" s="3" t="s">
        <v>10</v>
      </c>
      <c r="G366" s="3">
        <v>4</v>
      </c>
      <c r="H366" s="3">
        <v>2</v>
      </c>
      <c r="I366" s="31">
        <v>0.08</v>
      </c>
      <c r="K366" s="1">
        <v>1</v>
      </c>
      <c r="AB366" s="1">
        <v>5</v>
      </c>
      <c r="AF366" s="1">
        <v>2</v>
      </c>
      <c r="DX366" s="1">
        <f t="shared" si="10"/>
        <v>8</v>
      </c>
      <c r="DY366" s="1">
        <f t="shared" si="11"/>
        <v>8</v>
      </c>
    </row>
    <row r="367" spans="1:129" ht="15.75" customHeight="1" x14ac:dyDescent="0.2">
      <c r="A367" s="17">
        <v>44769</v>
      </c>
      <c r="B367" s="15" t="s">
        <v>317</v>
      </c>
      <c r="C367" s="3" t="s">
        <v>300</v>
      </c>
      <c r="D367" s="1" t="s">
        <v>454</v>
      </c>
      <c r="E367" s="1">
        <v>3</v>
      </c>
      <c r="F367" s="3" t="s">
        <v>9</v>
      </c>
      <c r="G367" s="3">
        <v>3</v>
      </c>
      <c r="H367" s="3">
        <v>2</v>
      </c>
      <c r="I367" s="31">
        <v>0.435</v>
      </c>
      <c r="AB367" s="1">
        <v>8</v>
      </c>
      <c r="DC367" s="1">
        <v>3</v>
      </c>
      <c r="DX367" s="1">
        <f t="shared" si="10"/>
        <v>11</v>
      </c>
      <c r="DY367" s="1">
        <f t="shared" si="11"/>
        <v>8</v>
      </c>
    </row>
    <row r="368" spans="1:129" ht="15.75" customHeight="1" x14ac:dyDescent="0.2">
      <c r="A368" s="17">
        <v>44769</v>
      </c>
      <c r="B368" s="15" t="s">
        <v>318</v>
      </c>
      <c r="C368" s="3" t="s">
        <v>7</v>
      </c>
      <c r="D368" s="1" t="s">
        <v>454</v>
      </c>
      <c r="E368" s="1">
        <v>2</v>
      </c>
      <c r="F368" s="3" t="s">
        <v>9</v>
      </c>
      <c r="G368" s="3">
        <v>3</v>
      </c>
      <c r="H368" s="3">
        <v>2</v>
      </c>
      <c r="I368" s="31">
        <v>0.125</v>
      </c>
      <c r="AB368" s="1">
        <v>14</v>
      </c>
      <c r="AF368" s="1">
        <v>8</v>
      </c>
      <c r="DV368" s="1">
        <v>1</v>
      </c>
      <c r="DX368" s="1">
        <f t="shared" si="10"/>
        <v>23</v>
      </c>
      <c r="DY368" s="1">
        <f t="shared" si="11"/>
        <v>22</v>
      </c>
    </row>
    <row r="369" spans="1:129" ht="15.75" customHeight="1" x14ac:dyDescent="0.2">
      <c r="A369" s="17">
        <v>44769</v>
      </c>
      <c r="B369" s="15" t="s">
        <v>319</v>
      </c>
      <c r="C369" s="3" t="s">
        <v>7</v>
      </c>
      <c r="D369" s="1" t="s">
        <v>454</v>
      </c>
      <c r="E369" s="1">
        <v>2</v>
      </c>
      <c r="F369" s="3" t="s">
        <v>10</v>
      </c>
      <c r="G369" s="3">
        <v>3</v>
      </c>
      <c r="H369" s="3">
        <v>2</v>
      </c>
      <c r="I369" s="31">
        <v>0</v>
      </c>
      <c r="DX369" s="1">
        <f t="shared" si="10"/>
        <v>0</v>
      </c>
      <c r="DY369" s="1">
        <f t="shared" si="11"/>
        <v>0</v>
      </c>
    </row>
    <row r="370" spans="1:129" ht="15.75" customHeight="1" x14ac:dyDescent="0.2">
      <c r="A370" s="17">
        <v>44769</v>
      </c>
      <c r="B370" s="15" t="s">
        <v>320</v>
      </c>
      <c r="C370" s="3" t="s">
        <v>11</v>
      </c>
      <c r="D370" s="1" t="s">
        <v>454</v>
      </c>
      <c r="E370" s="1">
        <v>1</v>
      </c>
      <c r="F370" s="3" t="s">
        <v>9</v>
      </c>
      <c r="G370" s="3">
        <v>5</v>
      </c>
      <c r="H370" s="3">
        <v>2</v>
      </c>
      <c r="I370" s="31">
        <v>0.14499999999999999</v>
      </c>
      <c r="K370" s="1">
        <v>2</v>
      </c>
      <c r="AB370" s="1">
        <v>7</v>
      </c>
      <c r="AC370" s="1">
        <v>1</v>
      </c>
      <c r="AF370" s="1">
        <v>8</v>
      </c>
      <c r="DS370" s="1">
        <v>1</v>
      </c>
      <c r="DX370" s="1">
        <f t="shared" si="10"/>
        <v>19</v>
      </c>
      <c r="DY370" s="1">
        <f t="shared" si="11"/>
        <v>18</v>
      </c>
    </row>
    <row r="371" spans="1:129" ht="15.75" customHeight="1" x14ac:dyDescent="0.2">
      <c r="A371" s="17">
        <v>44769</v>
      </c>
      <c r="B371" s="15" t="s">
        <v>320</v>
      </c>
      <c r="C371" s="3" t="s">
        <v>11</v>
      </c>
      <c r="D371" s="1" t="s">
        <v>454</v>
      </c>
      <c r="E371" s="1">
        <v>1</v>
      </c>
      <c r="F371" s="3" t="s">
        <v>10</v>
      </c>
      <c r="G371" s="3"/>
      <c r="H371" s="3"/>
      <c r="I371" s="31"/>
      <c r="DX371" s="1">
        <f t="shared" si="10"/>
        <v>0</v>
      </c>
      <c r="DY371" s="1">
        <f t="shared" si="11"/>
        <v>0</v>
      </c>
    </row>
    <row r="372" spans="1:129" ht="15.75" customHeight="1" x14ac:dyDescent="0.2">
      <c r="A372" s="17">
        <v>44772</v>
      </c>
      <c r="B372" s="15" t="s">
        <v>289</v>
      </c>
      <c r="C372" s="3" t="s">
        <v>0</v>
      </c>
      <c r="D372" s="1" t="s">
        <v>454</v>
      </c>
      <c r="E372" s="1">
        <v>10</v>
      </c>
      <c r="F372" s="3" t="s">
        <v>9</v>
      </c>
      <c r="G372" s="3">
        <v>5</v>
      </c>
      <c r="H372" s="3">
        <v>2</v>
      </c>
      <c r="I372" s="31">
        <v>0.14000000000000001</v>
      </c>
      <c r="K372" s="1">
        <v>4</v>
      </c>
      <c r="P372" s="1">
        <v>2</v>
      </c>
      <c r="X372" s="1">
        <v>1</v>
      </c>
      <c r="AB372" s="1">
        <v>1</v>
      </c>
      <c r="AF372" s="1">
        <v>6</v>
      </c>
      <c r="DX372" s="1">
        <f t="shared" si="10"/>
        <v>14</v>
      </c>
      <c r="DY372" s="1">
        <f t="shared" si="11"/>
        <v>14</v>
      </c>
    </row>
    <row r="373" spans="1:129" ht="15.75" customHeight="1" x14ac:dyDescent="0.2">
      <c r="A373" s="17">
        <v>44772</v>
      </c>
      <c r="B373" s="15" t="s">
        <v>207</v>
      </c>
      <c r="C373" s="3" t="s">
        <v>0</v>
      </c>
      <c r="D373" s="1" t="s">
        <v>454</v>
      </c>
      <c r="E373" s="1">
        <v>10</v>
      </c>
      <c r="F373" s="3" t="s">
        <v>10</v>
      </c>
      <c r="G373" s="3">
        <v>5</v>
      </c>
      <c r="H373" s="3">
        <v>2</v>
      </c>
      <c r="I373" s="31">
        <v>0.13500000000000001</v>
      </c>
      <c r="J373" s="3">
        <v>1</v>
      </c>
      <c r="K373" s="3">
        <v>2</v>
      </c>
      <c r="X373" s="1">
        <v>2</v>
      </c>
      <c r="AB373" s="1">
        <v>4</v>
      </c>
      <c r="AC373" s="1">
        <v>2</v>
      </c>
      <c r="AF373" s="1">
        <v>1</v>
      </c>
      <c r="DK373" s="1">
        <v>1</v>
      </c>
      <c r="DX373" s="1">
        <f t="shared" si="10"/>
        <v>13</v>
      </c>
      <c r="DY373" s="1">
        <f t="shared" si="11"/>
        <v>12</v>
      </c>
    </row>
    <row r="374" spans="1:129" ht="15.75" customHeight="1" x14ac:dyDescent="0.2">
      <c r="A374" s="17">
        <v>44772</v>
      </c>
      <c r="B374" s="15" t="s">
        <v>321</v>
      </c>
      <c r="C374" s="3" t="s">
        <v>1</v>
      </c>
      <c r="D374" s="1" t="s">
        <v>454</v>
      </c>
      <c r="E374" s="1">
        <v>9</v>
      </c>
      <c r="F374" s="3" t="s">
        <v>9</v>
      </c>
      <c r="G374" s="3">
        <v>3</v>
      </c>
      <c r="H374" s="3">
        <v>2</v>
      </c>
      <c r="I374" s="31">
        <v>0.89</v>
      </c>
      <c r="L374" s="1">
        <v>2</v>
      </c>
      <c r="X374" s="1">
        <v>1</v>
      </c>
      <c r="AB374" s="1">
        <v>2</v>
      </c>
      <c r="AF374" s="1">
        <v>1</v>
      </c>
      <c r="CE374" s="1">
        <v>1</v>
      </c>
      <c r="DX374" s="1">
        <f t="shared" si="10"/>
        <v>7</v>
      </c>
      <c r="DY374" s="1">
        <f t="shared" si="11"/>
        <v>6</v>
      </c>
    </row>
    <row r="375" spans="1:129" ht="15.75" customHeight="1" x14ac:dyDescent="0.2">
      <c r="A375" s="17">
        <v>44772</v>
      </c>
      <c r="B375" s="15" t="s">
        <v>233</v>
      </c>
      <c r="C375" s="3" t="s">
        <v>1</v>
      </c>
      <c r="D375" s="1" t="s">
        <v>454</v>
      </c>
      <c r="E375" s="1">
        <v>9</v>
      </c>
      <c r="F375" s="3" t="s">
        <v>10</v>
      </c>
      <c r="G375" s="3">
        <v>4</v>
      </c>
      <c r="H375" s="3">
        <v>2</v>
      </c>
      <c r="I375" s="31">
        <v>9.5000000000000001E-2</v>
      </c>
      <c r="AB375" s="1">
        <v>3</v>
      </c>
      <c r="AC375" s="1">
        <v>2</v>
      </c>
      <c r="BZ375" s="1">
        <v>1</v>
      </c>
      <c r="DC375" s="1">
        <v>1</v>
      </c>
      <c r="DX375" s="1">
        <f t="shared" si="10"/>
        <v>7</v>
      </c>
      <c r="DY375" s="1">
        <f t="shared" si="11"/>
        <v>5</v>
      </c>
    </row>
    <row r="376" spans="1:129" ht="15.75" customHeight="1" x14ac:dyDescent="0.2">
      <c r="A376" s="17">
        <v>44772</v>
      </c>
      <c r="B376" s="15" t="s">
        <v>235</v>
      </c>
      <c r="C376" s="3" t="s">
        <v>2</v>
      </c>
      <c r="D376" s="1" t="s">
        <v>454</v>
      </c>
      <c r="E376" s="1">
        <v>8</v>
      </c>
      <c r="F376" s="3" t="s">
        <v>9</v>
      </c>
      <c r="G376" s="3">
        <v>3</v>
      </c>
      <c r="H376" s="3">
        <v>2</v>
      </c>
      <c r="I376" s="31">
        <v>0.17499999999999999</v>
      </c>
      <c r="K376" s="1">
        <v>5</v>
      </c>
      <c r="AC376" s="1">
        <v>1</v>
      </c>
      <c r="BW376" s="1">
        <v>9</v>
      </c>
      <c r="DX376" s="1">
        <f t="shared" si="10"/>
        <v>15</v>
      </c>
      <c r="DY376" s="1">
        <f t="shared" si="11"/>
        <v>6</v>
      </c>
    </row>
    <row r="377" spans="1:129" ht="15.75" customHeight="1" x14ac:dyDescent="0.2">
      <c r="A377" s="17">
        <v>44772</v>
      </c>
      <c r="B377" s="15" t="s">
        <v>322</v>
      </c>
      <c r="C377" s="3" t="s">
        <v>2</v>
      </c>
      <c r="D377" s="1" t="s">
        <v>454</v>
      </c>
      <c r="E377" s="1">
        <v>8</v>
      </c>
      <c r="F377" s="3" t="s">
        <v>10</v>
      </c>
      <c r="G377" s="3">
        <v>3</v>
      </c>
      <c r="H377" s="3">
        <v>2</v>
      </c>
      <c r="I377" s="31">
        <v>0.06</v>
      </c>
      <c r="X377" s="1">
        <v>1</v>
      </c>
      <c r="AB377" s="1">
        <v>1</v>
      </c>
      <c r="AF377" s="1">
        <v>3</v>
      </c>
      <c r="DX377" s="1">
        <f t="shared" si="10"/>
        <v>5</v>
      </c>
      <c r="DY377" s="1">
        <f t="shared" si="11"/>
        <v>5</v>
      </c>
    </row>
    <row r="378" spans="1:129" ht="15.75" customHeight="1" x14ac:dyDescent="0.2">
      <c r="A378" s="17">
        <v>44772</v>
      </c>
      <c r="B378" s="15" t="s">
        <v>282</v>
      </c>
      <c r="C378" s="1" t="s">
        <v>3</v>
      </c>
      <c r="D378" s="1" t="s">
        <v>454</v>
      </c>
      <c r="E378" s="1">
        <v>7</v>
      </c>
      <c r="F378" s="3" t="s">
        <v>9</v>
      </c>
      <c r="G378" s="3">
        <v>3</v>
      </c>
      <c r="H378" s="3">
        <v>1</v>
      </c>
      <c r="I378" s="31">
        <v>0.08</v>
      </c>
      <c r="K378" s="1">
        <v>1</v>
      </c>
      <c r="X378" s="1">
        <v>2</v>
      </c>
      <c r="AB378" s="1">
        <v>4</v>
      </c>
      <c r="AF378" s="1">
        <v>1</v>
      </c>
      <c r="BZ378" s="1">
        <v>1</v>
      </c>
      <c r="DX378" s="1">
        <f t="shared" si="10"/>
        <v>9</v>
      </c>
      <c r="DY378" s="1">
        <f t="shared" si="11"/>
        <v>8</v>
      </c>
    </row>
    <row r="379" spans="1:129" ht="15.75" customHeight="1" x14ac:dyDescent="0.2">
      <c r="A379" s="17">
        <v>44772</v>
      </c>
      <c r="B379" s="15" t="s">
        <v>323</v>
      </c>
      <c r="C379" s="1" t="s">
        <v>3</v>
      </c>
      <c r="D379" s="1" t="s">
        <v>454</v>
      </c>
      <c r="E379" s="1">
        <v>7</v>
      </c>
      <c r="F379" s="3" t="s">
        <v>10</v>
      </c>
      <c r="G379" s="3">
        <v>5</v>
      </c>
      <c r="H379" s="3">
        <v>2</v>
      </c>
      <c r="I379" s="31">
        <v>0.43</v>
      </c>
      <c r="K379" s="1">
        <v>1</v>
      </c>
      <c r="AB379" s="1">
        <v>2</v>
      </c>
      <c r="AC379" s="1">
        <v>3</v>
      </c>
      <c r="BZ379" s="1">
        <v>1</v>
      </c>
      <c r="DX379" s="1">
        <f t="shared" si="10"/>
        <v>7</v>
      </c>
      <c r="DY379" s="1">
        <f t="shared" si="11"/>
        <v>6</v>
      </c>
    </row>
    <row r="380" spans="1:129" ht="15.75" customHeight="1" x14ac:dyDescent="0.2">
      <c r="A380" s="17">
        <v>44772</v>
      </c>
      <c r="B380" s="15" t="s">
        <v>324</v>
      </c>
      <c r="C380" s="3" t="s">
        <v>4</v>
      </c>
      <c r="D380" s="1" t="s">
        <v>454</v>
      </c>
      <c r="E380" s="1">
        <v>6</v>
      </c>
      <c r="F380" s="3" t="s">
        <v>9</v>
      </c>
      <c r="G380" s="3">
        <v>5</v>
      </c>
      <c r="H380" s="3">
        <v>2</v>
      </c>
      <c r="I380" s="31">
        <v>0.02</v>
      </c>
      <c r="J380" s="3">
        <v>2</v>
      </c>
      <c r="K380" s="3">
        <v>3</v>
      </c>
      <c r="AB380" s="1">
        <v>2</v>
      </c>
      <c r="DX380" s="1">
        <f t="shared" si="10"/>
        <v>7</v>
      </c>
      <c r="DY380" s="1">
        <f t="shared" si="11"/>
        <v>7</v>
      </c>
    </row>
    <row r="381" spans="1:129" ht="15.75" customHeight="1" x14ac:dyDescent="0.2">
      <c r="A381" s="17">
        <v>44772</v>
      </c>
      <c r="B381" s="15" t="s">
        <v>326</v>
      </c>
      <c r="C381" s="3" t="s">
        <v>5</v>
      </c>
      <c r="D381" s="1" t="s">
        <v>454</v>
      </c>
      <c r="E381" s="1">
        <v>5</v>
      </c>
      <c r="F381" s="3" t="s">
        <v>10</v>
      </c>
      <c r="G381" s="3">
        <v>4</v>
      </c>
      <c r="H381" s="3">
        <v>2</v>
      </c>
      <c r="I381" s="31">
        <v>0.29499999999999998</v>
      </c>
      <c r="K381" s="1">
        <v>1</v>
      </c>
      <c r="L381" s="1">
        <v>1</v>
      </c>
      <c r="O381" s="1">
        <v>6</v>
      </c>
      <c r="P381" s="1">
        <v>1</v>
      </c>
      <c r="AB381" s="1">
        <v>14</v>
      </c>
      <c r="AF381" s="1">
        <v>15</v>
      </c>
      <c r="BX381" s="1">
        <v>1</v>
      </c>
      <c r="DX381" s="1">
        <f t="shared" si="10"/>
        <v>39</v>
      </c>
      <c r="DY381" s="1">
        <f t="shared" si="11"/>
        <v>38</v>
      </c>
    </row>
    <row r="382" spans="1:129" ht="15.75" customHeight="1" x14ac:dyDescent="0.2">
      <c r="A382" s="17">
        <v>44772</v>
      </c>
      <c r="B382" s="15" t="s">
        <v>325</v>
      </c>
      <c r="C382" s="3" t="s">
        <v>5</v>
      </c>
      <c r="D382" s="1" t="s">
        <v>454</v>
      </c>
      <c r="E382" s="1">
        <v>5</v>
      </c>
      <c r="F382" s="3" t="s">
        <v>9</v>
      </c>
      <c r="G382" s="3">
        <v>5</v>
      </c>
      <c r="H382" s="3">
        <v>2</v>
      </c>
      <c r="I382" s="31">
        <v>1.4999999999999999E-2</v>
      </c>
      <c r="K382" s="1">
        <v>1</v>
      </c>
      <c r="AB382" s="1">
        <v>1</v>
      </c>
      <c r="CE382" s="1">
        <v>4</v>
      </c>
      <c r="DK382" s="1">
        <v>1</v>
      </c>
      <c r="DX382" s="1">
        <f t="shared" si="10"/>
        <v>7</v>
      </c>
      <c r="DY382" s="1">
        <f t="shared" si="11"/>
        <v>2</v>
      </c>
    </row>
    <row r="383" spans="1:129" ht="15.6" customHeight="1" x14ac:dyDescent="0.2">
      <c r="A383" s="17">
        <v>44772</v>
      </c>
      <c r="B383" s="15" t="s">
        <v>327</v>
      </c>
      <c r="C383" s="3" t="s">
        <v>156</v>
      </c>
      <c r="D383" s="1" t="s">
        <v>454</v>
      </c>
      <c r="E383" s="1">
        <v>4</v>
      </c>
      <c r="F383" s="3" t="s">
        <v>10</v>
      </c>
      <c r="G383" s="3">
        <v>2</v>
      </c>
      <c r="H383" s="3">
        <v>2</v>
      </c>
      <c r="I383" s="31">
        <v>0.05</v>
      </c>
      <c r="K383" s="1">
        <v>1</v>
      </c>
      <c r="AB383" s="1">
        <v>1</v>
      </c>
      <c r="AF383" s="1">
        <v>2</v>
      </c>
      <c r="BZ383" s="1">
        <v>1</v>
      </c>
      <c r="DX383" s="1">
        <f t="shared" si="10"/>
        <v>5</v>
      </c>
      <c r="DY383" s="1">
        <f t="shared" si="11"/>
        <v>4</v>
      </c>
    </row>
    <row r="384" spans="1:129" ht="15.75" customHeight="1" x14ac:dyDescent="0.2">
      <c r="A384" s="17">
        <v>44769</v>
      </c>
      <c r="B384" s="15" t="s">
        <v>286</v>
      </c>
      <c r="C384" s="3" t="s">
        <v>300</v>
      </c>
      <c r="D384" s="1" t="s">
        <v>454</v>
      </c>
      <c r="E384" s="1">
        <v>3</v>
      </c>
      <c r="F384" s="3" t="s">
        <v>187</v>
      </c>
      <c r="G384" s="3">
        <v>3</v>
      </c>
      <c r="H384" s="3">
        <v>2</v>
      </c>
      <c r="I384" s="31">
        <v>2.1000000000000001E-2</v>
      </c>
      <c r="J384" s="3">
        <v>1</v>
      </c>
      <c r="AB384" s="1">
        <v>2</v>
      </c>
      <c r="AC384" s="1">
        <v>1</v>
      </c>
      <c r="DX384" s="1">
        <f t="shared" si="10"/>
        <v>4</v>
      </c>
      <c r="DY384" s="1">
        <f t="shared" si="11"/>
        <v>4</v>
      </c>
    </row>
    <row r="385" spans="1:129" ht="15.75" customHeight="1" x14ac:dyDescent="0.2">
      <c r="A385" s="17">
        <v>44769</v>
      </c>
      <c r="B385" s="15" t="s">
        <v>167</v>
      </c>
      <c r="C385" s="3" t="s">
        <v>300</v>
      </c>
      <c r="D385" s="1" t="s">
        <v>454</v>
      </c>
      <c r="E385" s="1">
        <v>3</v>
      </c>
      <c r="F385" s="3" t="s">
        <v>10</v>
      </c>
      <c r="G385" s="3">
        <v>4</v>
      </c>
      <c r="H385" s="3">
        <v>2</v>
      </c>
      <c r="I385" s="31">
        <v>0</v>
      </c>
      <c r="DX385" s="1">
        <f t="shared" si="10"/>
        <v>0</v>
      </c>
      <c r="DY385" s="1">
        <f t="shared" si="11"/>
        <v>0</v>
      </c>
    </row>
    <row r="386" spans="1:129" ht="15.75" customHeight="1" x14ac:dyDescent="0.2">
      <c r="A386" s="17">
        <v>44769</v>
      </c>
      <c r="B386" s="15" t="s">
        <v>328</v>
      </c>
      <c r="C386" s="3" t="s">
        <v>7</v>
      </c>
      <c r="D386" s="1" t="s">
        <v>454</v>
      </c>
      <c r="E386" s="1">
        <v>2</v>
      </c>
      <c r="F386" s="3" t="s">
        <v>187</v>
      </c>
      <c r="G386" s="3">
        <v>3</v>
      </c>
      <c r="H386" s="3">
        <v>2</v>
      </c>
      <c r="I386" s="31">
        <v>2.3E-2</v>
      </c>
      <c r="AB386" s="1">
        <v>2</v>
      </c>
      <c r="DX386" s="1">
        <f t="shared" si="10"/>
        <v>2</v>
      </c>
      <c r="DY386" s="1">
        <f t="shared" si="11"/>
        <v>2</v>
      </c>
    </row>
    <row r="387" spans="1:129" ht="15.75" customHeight="1" x14ac:dyDescent="0.2">
      <c r="A387" s="17">
        <v>44769</v>
      </c>
      <c r="B387" s="15" t="s">
        <v>329</v>
      </c>
      <c r="C387" s="3" t="s">
        <v>7</v>
      </c>
      <c r="D387" s="1" t="s">
        <v>454</v>
      </c>
      <c r="E387" s="1">
        <v>2</v>
      </c>
      <c r="F387" s="3" t="s">
        <v>10</v>
      </c>
      <c r="G387" s="3">
        <v>3</v>
      </c>
      <c r="H387" s="3">
        <v>2</v>
      </c>
      <c r="I387" s="31">
        <v>5.5E-2</v>
      </c>
      <c r="AB387" s="1">
        <v>5</v>
      </c>
      <c r="AF387" s="1">
        <v>1</v>
      </c>
      <c r="DV387" s="1">
        <v>1</v>
      </c>
      <c r="DX387" s="1">
        <f t="shared" ref="DX387:DX450" si="12">SUM(J387:DW387)</f>
        <v>7</v>
      </c>
      <c r="DY387" s="1">
        <f t="shared" ref="DY387:DY450" si="13">SUM(J387:BN387)</f>
        <v>6</v>
      </c>
    </row>
    <row r="388" spans="1:129" ht="15.75" customHeight="1" x14ac:dyDescent="0.2">
      <c r="A388" s="17">
        <v>44769</v>
      </c>
      <c r="B388" s="15" t="s">
        <v>330</v>
      </c>
      <c r="C388" s="3" t="s">
        <v>11</v>
      </c>
      <c r="D388" s="1" t="s">
        <v>454</v>
      </c>
      <c r="E388" s="1">
        <v>1</v>
      </c>
      <c r="F388" s="3" t="s">
        <v>10</v>
      </c>
      <c r="G388" s="3">
        <v>4</v>
      </c>
      <c r="H388" s="3">
        <v>2</v>
      </c>
      <c r="I388" s="31">
        <v>5.5E-2</v>
      </c>
      <c r="Y388" s="1">
        <v>2</v>
      </c>
      <c r="AB388" s="1">
        <v>5</v>
      </c>
      <c r="DX388" s="1">
        <f t="shared" si="12"/>
        <v>7</v>
      </c>
      <c r="DY388" s="1">
        <f t="shared" si="13"/>
        <v>7</v>
      </c>
    </row>
    <row r="389" spans="1:129" ht="15.75" customHeight="1" x14ac:dyDescent="0.2">
      <c r="A389" s="2">
        <v>44784</v>
      </c>
      <c r="B389" s="15" t="s">
        <v>331</v>
      </c>
      <c r="C389" s="3" t="s">
        <v>0</v>
      </c>
      <c r="D389" s="1" t="s">
        <v>452</v>
      </c>
      <c r="E389" s="1">
        <v>10</v>
      </c>
      <c r="F389" s="3" t="s">
        <v>10</v>
      </c>
      <c r="G389" s="3">
        <v>5</v>
      </c>
      <c r="H389" s="3">
        <v>2</v>
      </c>
      <c r="I389" s="31">
        <v>0.45500000000000002</v>
      </c>
      <c r="K389" s="1">
        <v>4</v>
      </c>
      <c r="X389" s="1">
        <v>1</v>
      </c>
      <c r="AC389" s="1">
        <v>1</v>
      </c>
      <c r="AF389" s="1">
        <v>2</v>
      </c>
      <c r="BT389" s="1">
        <v>3</v>
      </c>
      <c r="DX389" s="1">
        <f t="shared" si="12"/>
        <v>11</v>
      </c>
      <c r="DY389" s="1">
        <f t="shared" si="13"/>
        <v>8</v>
      </c>
    </row>
    <row r="390" spans="1:129" ht="15.75" customHeight="1" x14ac:dyDescent="0.2">
      <c r="A390" s="2">
        <v>44784</v>
      </c>
      <c r="B390" s="15" t="s">
        <v>332</v>
      </c>
      <c r="C390" s="3" t="s">
        <v>0</v>
      </c>
      <c r="D390" s="1" t="s">
        <v>452</v>
      </c>
      <c r="E390" s="1">
        <v>10</v>
      </c>
      <c r="F390" s="3" t="s">
        <v>187</v>
      </c>
      <c r="G390" s="3">
        <v>3</v>
      </c>
      <c r="H390" s="3">
        <v>2</v>
      </c>
      <c r="I390" s="31">
        <v>0.315</v>
      </c>
      <c r="K390" s="1">
        <v>1</v>
      </c>
      <c r="AB390" s="1">
        <v>10</v>
      </c>
      <c r="AC390" s="1">
        <v>4</v>
      </c>
      <c r="DD390" s="1">
        <v>2</v>
      </c>
      <c r="DX390" s="1">
        <f t="shared" si="12"/>
        <v>17</v>
      </c>
      <c r="DY390" s="1">
        <f t="shared" si="13"/>
        <v>15</v>
      </c>
    </row>
    <row r="391" spans="1:129" ht="15.75" customHeight="1" x14ac:dyDescent="0.2">
      <c r="A391" s="2">
        <v>44784</v>
      </c>
      <c r="B391" s="15" t="s">
        <v>333</v>
      </c>
      <c r="C391" s="3" t="s">
        <v>1</v>
      </c>
      <c r="D391" s="1" t="s">
        <v>452</v>
      </c>
      <c r="E391" s="1">
        <v>9</v>
      </c>
      <c r="F391" s="3" t="s">
        <v>187</v>
      </c>
      <c r="G391" s="3">
        <v>3</v>
      </c>
      <c r="H391" s="3">
        <v>2</v>
      </c>
      <c r="I391" s="31">
        <v>0.31</v>
      </c>
      <c r="J391" s="3">
        <v>1</v>
      </c>
      <c r="V391" s="1">
        <v>1</v>
      </c>
      <c r="AB391" s="1">
        <v>3</v>
      </c>
      <c r="AF391" s="1">
        <v>10</v>
      </c>
      <c r="BN391" s="1">
        <v>1</v>
      </c>
      <c r="BT391" s="1">
        <v>1</v>
      </c>
      <c r="CE391" s="1">
        <v>2</v>
      </c>
      <c r="DX391" s="1">
        <f t="shared" si="12"/>
        <v>19</v>
      </c>
      <c r="DY391" s="1">
        <f t="shared" si="13"/>
        <v>16</v>
      </c>
    </row>
    <row r="392" spans="1:129" ht="15.75" customHeight="1" x14ac:dyDescent="0.2">
      <c r="A392" s="2">
        <v>44784</v>
      </c>
      <c r="B392" s="15" t="s">
        <v>149</v>
      </c>
      <c r="C392" s="3" t="s">
        <v>1</v>
      </c>
      <c r="D392" s="1" t="s">
        <v>452</v>
      </c>
      <c r="E392" s="1">
        <v>9</v>
      </c>
      <c r="F392" s="3" t="s">
        <v>10</v>
      </c>
      <c r="G392" s="3">
        <v>4</v>
      </c>
      <c r="H392" s="3">
        <v>2</v>
      </c>
      <c r="I392" s="31">
        <v>0.53500000000000003</v>
      </c>
      <c r="K392" s="1">
        <v>13</v>
      </c>
      <c r="AB392" s="1">
        <v>1</v>
      </c>
      <c r="AC392" s="1">
        <v>1</v>
      </c>
      <c r="BN392" s="1">
        <v>1</v>
      </c>
      <c r="DF392" s="1">
        <v>1</v>
      </c>
      <c r="DK392" s="1">
        <v>3</v>
      </c>
      <c r="DX392" s="1">
        <f t="shared" si="12"/>
        <v>20</v>
      </c>
      <c r="DY392" s="1">
        <f t="shared" si="13"/>
        <v>16</v>
      </c>
    </row>
    <row r="393" spans="1:129" ht="15.75" customHeight="1" x14ac:dyDescent="0.2">
      <c r="A393" s="2">
        <v>44784</v>
      </c>
      <c r="B393" s="15" t="s">
        <v>334</v>
      </c>
      <c r="C393" s="3" t="s">
        <v>2</v>
      </c>
      <c r="D393" s="1" t="s">
        <v>452</v>
      </c>
      <c r="E393" s="1">
        <v>8</v>
      </c>
      <c r="F393" s="3" t="s">
        <v>187</v>
      </c>
      <c r="G393" s="3">
        <v>3</v>
      </c>
      <c r="H393" s="3">
        <v>2</v>
      </c>
      <c r="I393" s="31">
        <v>0.24</v>
      </c>
      <c r="K393" s="1">
        <v>4</v>
      </c>
      <c r="AB393" s="1">
        <v>1</v>
      </c>
      <c r="BY393" s="1">
        <v>15</v>
      </c>
      <c r="DX393" s="1">
        <f t="shared" si="12"/>
        <v>20</v>
      </c>
      <c r="DY393" s="1">
        <f t="shared" si="13"/>
        <v>5</v>
      </c>
    </row>
    <row r="394" spans="1:129" ht="15.75" customHeight="1" x14ac:dyDescent="0.2">
      <c r="A394" s="2">
        <v>44784</v>
      </c>
      <c r="B394" s="15" t="s">
        <v>335</v>
      </c>
      <c r="C394" s="3" t="s">
        <v>2</v>
      </c>
      <c r="D394" s="1" t="s">
        <v>452</v>
      </c>
      <c r="E394" s="1">
        <v>8</v>
      </c>
      <c r="F394" s="3" t="s">
        <v>10</v>
      </c>
      <c r="G394" s="3">
        <v>3</v>
      </c>
      <c r="H394" s="3">
        <v>2</v>
      </c>
      <c r="I394" s="31">
        <v>0.78500000000000003</v>
      </c>
      <c r="K394" s="1">
        <v>2</v>
      </c>
      <c r="X394" s="1">
        <v>2</v>
      </c>
      <c r="AB394" s="1">
        <v>3</v>
      </c>
      <c r="AM394" s="1">
        <v>2</v>
      </c>
      <c r="DC394" s="1">
        <v>9</v>
      </c>
      <c r="DX394" s="1">
        <f t="shared" si="12"/>
        <v>18</v>
      </c>
      <c r="DY394" s="1">
        <f t="shared" si="13"/>
        <v>9</v>
      </c>
    </row>
    <row r="395" spans="1:129" ht="15.75" customHeight="1" x14ac:dyDescent="0.2">
      <c r="A395" s="2">
        <v>44784</v>
      </c>
      <c r="B395" s="15" t="s">
        <v>336</v>
      </c>
      <c r="C395" s="1" t="s">
        <v>3</v>
      </c>
      <c r="D395" s="1" t="s">
        <v>452</v>
      </c>
      <c r="E395" s="1">
        <v>7</v>
      </c>
      <c r="F395" s="3" t="s">
        <v>9</v>
      </c>
      <c r="G395" s="3">
        <v>3</v>
      </c>
      <c r="H395" s="3">
        <v>1</v>
      </c>
      <c r="I395" s="31">
        <v>2.5000000000000001E-2</v>
      </c>
      <c r="K395" s="1">
        <v>3</v>
      </c>
      <c r="AB395" s="1">
        <v>2</v>
      </c>
      <c r="BY395" s="1">
        <v>2</v>
      </c>
      <c r="DX395" s="1">
        <f t="shared" si="12"/>
        <v>7</v>
      </c>
      <c r="DY395" s="1">
        <f t="shared" si="13"/>
        <v>5</v>
      </c>
    </row>
    <row r="396" spans="1:129" ht="12.75" x14ac:dyDescent="0.2">
      <c r="A396" s="2">
        <v>44784</v>
      </c>
      <c r="B396" s="15" t="s">
        <v>337</v>
      </c>
      <c r="C396" s="1" t="s">
        <v>3</v>
      </c>
      <c r="D396" s="1" t="s">
        <v>452</v>
      </c>
      <c r="E396" s="1">
        <v>7</v>
      </c>
      <c r="F396" s="3" t="s">
        <v>10</v>
      </c>
      <c r="G396" s="3">
        <v>5</v>
      </c>
      <c r="H396" s="3">
        <v>2</v>
      </c>
      <c r="I396" s="31">
        <v>4.4999999999999998E-2</v>
      </c>
      <c r="AB396" s="1">
        <v>1</v>
      </c>
      <c r="AC396" s="1">
        <v>3</v>
      </c>
      <c r="AG396" s="1">
        <v>1</v>
      </c>
      <c r="AM396" s="1">
        <v>1</v>
      </c>
      <c r="CE396" s="1">
        <v>1</v>
      </c>
      <c r="DX396" s="1">
        <f t="shared" si="12"/>
        <v>7</v>
      </c>
      <c r="DY396" s="1">
        <f t="shared" si="13"/>
        <v>6</v>
      </c>
    </row>
    <row r="397" spans="1:129" ht="12.75" x14ac:dyDescent="0.2">
      <c r="A397" s="2">
        <v>44784</v>
      </c>
      <c r="B397" s="15" t="s">
        <v>338</v>
      </c>
      <c r="C397" s="3" t="s">
        <v>12</v>
      </c>
      <c r="D397" s="1" t="s">
        <v>452</v>
      </c>
      <c r="E397" s="1">
        <v>6</v>
      </c>
      <c r="F397" s="3" t="s">
        <v>187</v>
      </c>
      <c r="G397" s="3">
        <v>5</v>
      </c>
      <c r="H397" s="3">
        <v>2</v>
      </c>
      <c r="I397" s="31">
        <v>0.43</v>
      </c>
      <c r="K397" s="1">
        <v>1</v>
      </c>
      <c r="AB397" s="1">
        <v>3</v>
      </c>
      <c r="AF397" s="1">
        <v>1</v>
      </c>
      <c r="BZ397" s="1">
        <v>1</v>
      </c>
      <c r="DF397" s="1">
        <v>1</v>
      </c>
      <c r="DX397" s="1">
        <f t="shared" si="12"/>
        <v>7</v>
      </c>
      <c r="DY397" s="1">
        <f t="shared" si="13"/>
        <v>5</v>
      </c>
    </row>
    <row r="398" spans="1:129" ht="12.75" x14ac:dyDescent="0.2">
      <c r="A398" s="2">
        <v>44784</v>
      </c>
      <c r="B398" s="15" t="s">
        <v>339</v>
      </c>
      <c r="C398" s="3" t="s">
        <v>5</v>
      </c>
      <c r="D398" s="1" t="s">
        <v>452</v>
      </c>
      <c r="E398" s="1">
        <v>5</v>
      </c>
      <c r="F398" s="3" t="s">
        <v>10</v>
      </c>
      <c r="G398" s="3">
        <v>4</v>
      </c>
      <c r="H398" s="3">
        <v>2</v>
      </c>
      <c r="I398" s="31">
        <v>0.46</v>
      </c>
      <c r="K398" s="1">
        <v>3</v>
      </c>
      <c r="AB398" s="1">
        <v>5</v>
      </c>
      <c r="AF398" s="1">
        <v>7</v>
      </c>
      <c r="DD398" s="1">
        <v>2</v>
      </c>
      <c r="DX398" s="1">
        <f t="shared" si="12"/>
        <v>17</v>
      </c>
      <c r="DY398" s="1">
        <f t="shared" si="13"/>
        <v>15</v>
      </c>
    </row>
    <row r="399" spans="1:129" ht="15.75" customHeight="1" x14ac:dyDescent="0.2">
      <c r="A399" s="2">
        <v>44784</v>
      </c>
      <c r="B399" s="15" t="s">
        <v>297</v>
      </c>
      <c r="C399" s="3" t="s">
        <v>5</v>
      </c>
      <c r="D399" s="1" t="s">
        <v>452</v>
      </c>
      <c r="E399" s="1">
        <v>5</v>
      </c>
      <c r="F399" s="3" t="s">
        <v>187</v>
      </c>
      <c r="G399" s="3">
        <v>5</v>
      </c>
      <c r="H399" s="3">
        <v>2</v>
      </c>
      <c r="I399" s="31">
        <v>0.04</v>
      </c>
      <c r="K399" s="1">
        <v>2</v>
      </c>
      <c r="X399" s="1">
        <v>1</v>
      </c>
      <c r="AB399" s="1">
        <v>8</v>
      </c>
      <c r="AM399" s="1">
        <v>1</v>
      </c>
      <c r="DX399" s="1">
        <f t="shared" si="12"/>
        <v>12</v>
      </c>
      <c r="DY399" s="1">
        <f t="shared" si="13"/>
        <v>12</v>
      </c>
    </row>
    <row r="400" spans="1:129" ht="15.75" customHeight="1" x14ac:dyDescent="0.2">
      <c r="A400" s="2">
        <v>44784</v>
      </c>
      <c r="B400" s="15" t="s">
        <v>340</v>
      </c>
      <c r="C400" s="3" t="s">
        <v>156</v>
      </c>
      <c r="D400" s="1" t="s">
        <v>452</v>
      </c>
      <c r="E400" s="1">
        <v>4</v>
      </c>
      <c r="F400" s="3" t="s">
        <v>10</v>
      </c>
      <c r="G400" s="3">
        <v>2</v>
      </c>
      <c r="H400" s="3">
        <v>2</v>
      </c>
      <c r="I400" s="31">
        <v>0</v>
      </c>
      <c r="DX400" s="1">
        <f t="shared" si="12"/>
        <v>0</v>
      </c>
      <c r="DY400" s="1">
        <f t="shared" si="13"/>
        <v>0</v>
      </c>
    </row>
    <row r="401" spans="1:129" ht="15.75" customHeight="1" x14ac:dyDescent="0.2">
      <c r="A401" s="2">
        <v>44784</v>
      </c>
      <c r="B401" s="15" t="s">
        <v>341</v>
      </c>
      <c r="C401" s="3" t="s">
        <v>300</v>
      </c>
      <c r="D401" s="1" t="s">
        <v>452</v>
      </c>
      <c r="E401" s="1">
        <v>3</v>
      </c>
      <c r="F401" s="3" t="s">
        <v>187</v>
      </c>
      <c r="G401" s="3">
        <v>3</v>
      </c>
      <c r="H401" s="3">
        <v>2</v>
      </c>
      <c r="I401" s="31">
        <v>0.05</v>
      </c>
      <c r="K401" s="1">
        <v>2</v>
      </c>
      <c r="AB401" s="1">
        <v>1</v>
      </c>
      <c r="AM401" s="1">
        <v>1</v>
      </c>
      <c r="BI401" s="1">
        <v>1</v>
      </c>
      <c r="BN401" s="1">
        <v>1</v>
      </c>
      <c r="DX401" s="1">
        <f t="shared" si="12"/>
        <v>6</v>
      </c>
      <c r="DY401" s="1">
        <f t="shared" si="13"/>
        <v>6</v>
      </c>
    </row>
    <row r="402" spans="1:129" ht="15.75" customHeight="1" x14ac:dyDescent="0.2">
      <c r="A402" s="2">
        <v>44784</v>
      </c>
      <c r="B402" s="15" t="s">
        <v>342</v>
      </c>
      <c r="C402" s="3" t="s">
        <v>6</v>
      </c>
      <c r="D402" s="1" t="s">
        <v>452</v>
      </c>
      <c r="E402" s="1">
        <v>3</v>
      </c>
      <c r="F402" s="3" t="s">
        <v>153</v>
      </c>
      <c r="G402" s="3">
        <v>4</v>
      </c>
      <c r="H402" s="3">
        <v>2</v>
      </c>
      <c r="I402" s="31">
        <v>0.09</v>
      </c>
      <c r="K402" s="1">
        <v>3</v>
      </c>
      <c r="AB402" s="1">
        <v>4</v>
      </c>
      <c r="AC402" s="1">
        <v>1</v>
      </c>
      <c r="DK402" s="1">
        <v>2</v>
      </c>
      <c r="DX402" s="1">
        <f t="shared" si="12"/>
        <v>10</v>
      </c>
      <c r="DY402" s="1">
        <f t="shared" si="13"/>
        <v>8</v>
      </c>
    </row>
    <row r="403" spans="1:129" ht="15.75" customHeight="1" x14ac:dyDescent="0.2">
      <c r="A403" s="2">
        <v>44784</v>
      </c>
      <c r="B403" s="15" t="s">
        <v>343</v>
      </c>
      <c r="C403" s="3" t="s">
        <v>7</v>
      </c>
      <c r="D403" s="1" t="s">
        <v>452</v>
      </c>
      <c r="E403" s="1">
        <v>2</v>
      </c>
      <c r="F403" s="3" t="s">
        <v>10</v>
      </c>
      <c r="G403" s="3">
        <v>5</v>
      </c>
      <c r="H403" s="3">
        <v>2</v>
      </c>
      <c r="I403" s="31">
        <v>0</v>
      </c>
      <c r="DX403" s="1">
        <f t="shared" si="12"/>
        <v>0</v>
      </c>
      <c r="DY403" s="1">
        <f t="shared" si="13"/>
        <v>0</v>
      </c>
    </row>
    <row r="404" spans="1:129" ht="15.75" customHeight="1" x14ac:dyDescent="0.2">
      <c r="A404" s="2">
        <v>44784</v>
      </c>
      <c r="B404" s="15" t="s">
        <v>344</v>
      </c>
      <c r="C404" s="3" t="s">
        <v>7</v>
      </c>
      <c r="D404" s="1" t="s">
        <v>452</v>
      </c>
      <c r="E404" s="1">
        <v>2</v>
      </c>
      <c r="F404" s="3" t="s">
        <v>187</v>
      </c>
      <c r="G404" s="3">
        <v>3</v>
      </c>
      <c r="H404" s="3">
        <v>2</v>
      </c>
      <c r="I404" s="31">
        <v>0.06</v>
      </c>
      <c r="K404" s="1">
        <v>2</v>
      </c>
      <c r="AB404" s="1">
        <v>1</v>
      </c>
      <c r="DX404" s="1">
        <f t="shared" si="12"/>
        <v>3</v>
      </c>
      <c r="DY404" s="1">
        <f t="shared" si="13"/>
        <v>3</v>
      </c>
    </row>
    <row r="405" spans="1:129" ht="15.75" customHeight="1" x14ac:dyDescent="0.2">
      <c r="A405" s="2">
        <v>44784</v>
      </c>
      <c r="B405" s="15" t="s">
        <v>345</v>
      </c>
      <c r="C405" s="3" t="s">
        <v>11</v>
      </c>
      <c r="D405" s="1" t="s">
        <v>452</v>
      </c>
      <c r="E405" s="1">
        <v>1</v>
      </c>
      <c r="F405" s="3" t="s">
        <v>187</v>
      </c>
      <c r="G405" s="3">
        <v>5</v>
      </c>
      <c r="H405" s="3">
        <v>2</v>
      </c>
      <c r="I405" s="31">
        <v>0.5</v>
      </c>
      <c r="K405" s="1">
        <v>1</v>
      </c>
      <c r="AB405" s="1">
        <v>1</v>
      </c>
      <c r="AF405" s="1">
        <v>3</v>
      </c>
      <c r="DX405" s="1">
        <f t="shared" si="12"/>
        <v>5</v>
      </c>
      <c r="DY405" s="1">
        <f t="shared" si="13"/>
        <v>5</v>
      </c>
    </row>
    <row r="406" spans="1:129" ht="15.75" customHeight="1" x14ac:dyDescent="0.2">
      <c r="A406" s="2">
        <v>44784</v>
      </c>
      <c r="B406" s="15" t="s">
        <v>346</v>
      </c>
      <c r="C406" s="3" t="s">
        <v>11</v>
      </c>
      <c r="D406" s="1" t="s">
        <v>452</v>
      </c>
      <c r="E406" s="1">
        <v>1</v>
      </c>
      <c r="F406" s="3" t="s">
        <v>10</v>
      </c>
      <c r="G406" s="3">
        <v>4</v>
      </c>
      <c r="H406" s="3">
        <v>2</v>
      </c>
      <c r="I406" s="31">
        <v>6.5000000000000002E-2</v>
      </c>
      <c r="K406" s="1">
        <v>2</v>
      </c>
      <c r="AB406" s="1">
        <v>7</v>
      </c>
      <c r="DX406" s="1">
        <f t="shared" si="12"/>
        <v>9</v>
      </c>
      <c r="DY406" s="1">
        <f t="shared" si="13"/>
        <v>9</v>
      </c>
    </row>
    <row r="407" spans="1:129" ht="15.75" customHeight="1" x14ac:dyDescent="0.2">
      <c r="A407" s="2">
        <v>44791</v>
      </c>
      <c r="B407" s="15" t="s">
        <v>229</v>
      </c>
      <c r="C407" s="3" t="s">
        <v>0</v>
      </c>
      <c r="D407" s="1" t="s">
        <v>452</v>
      </c>
      <c r="E407" s="1">
        <v>10</v>
      </c>
      <c r="F407" s="3" t="s">
        <v>10</v>
      </c>
      <c r="G407" s="3">
        <v>5</v>
      </c>
      <c r="H407" s="3">
        <v>2</v>
      </c>
      <c r="I407" s="31">
        <v>5.5E-2</v>
      </c>
      <c r="J407" s="3">
        <v>1</v>
      </c>
      <c r="K407" s="3">
        <v>1</v>
      </c>
      <c r="X407" s="1">
        <v>2</v>
      </c>
      <c r="AC407" s="1">
        <v>1</v>
      </c>
      <c r="AF407" s="1">
        <v>1</v>
      </c>
      <c r="DX407" s="1">
        <f t="shared" si="12"/>
        <v>6</v>
      </c>
      <c r="DY407" s="1">
        <f t="shared" si="13"/>
        <v>6</v>
      </c>
    </row>
    <row r="408" spans="1:129" ht="15.75" customHeight="1" x14ac:dyDescent="0.2">
      <c r="A408" s="2">
        <v>44791</v>
      </c>
      <c r="B408" s="15" t="s">
        <v>348</v>
      </c>
      <c r="C408" s="3" t="s">
        <v>0</v>
      </c>
      <c r="D408" s="1" t="s">
        <v>452</v>
      </c>
      <c r="E408" s="1">
        <v>10</v>
      </c>
      <c r="F408" s="3" t="s">
        <v>187</v>
      </c>
      <c r="G408" s="3">
        <v>5</v>
      </c>
      <c r="H408" s="3">
        <v>2</v>
      </c>
      <c r="I408" s="31">
        <v>0.11</v>
      </c>
      <c r="K408" s="3">
        <v>2</v>
      </c>
      <c r="V408" s="1">
        <v>2</v>
      </c>
      <c r="X408" s="1">
        <v>4</v>
      </c>
      <c r="AB408" s="1">
        <v>2</v>
      </c>
      <c r="AC408" s="1">
        <v>1</v>
      </c>
      <c r="DX408" s="1">
        <f t="shared" si="12"/>
        <v>11</v>
      </c>
      <c r="DY408" s="1">
        <f t="shared" si="13"/>
        <v>11</v>
      </c>
    </row>
    <row r="409" spans="1:129" ht="15.75" customHeight="1" x14ac:dyDescent="0.2">
      <c r="A409" s="2">
        <v>44791</v>
      </c>
      <c r="B409" s="15" t="s">
        <v>347</v>
      </c>
      <c r="C409" s="3" t="s">
        <v>1</v>
      </c>
      <c r="D409" s="1" t="s">
        <v>452</v>
      </c>
      <c r="E409" s="1">
        <v>9</v>
      </c>
      <c r="F409" s="3" t="s">
        <v>10</v>
      </c>
      <c r="G409" s="3">
        <v>4</v>
      </c>
      <c r="H409" s="3">
        <v>2</v>
      </c>
      <c r="I409" s="31">
        <v>0.06</v>
      </c>
      <c r="K409" s="3">
        <v>1</v>
      </c>
      <c r="AB409" s="1">
        <v>2</v>
      </c>
      <c r="AF409" s="1">
        <v>2</v>
      </c>
      <c r="AG409" s="1">
        <v>1</v>
      </c>
      <c r="DX409" s="1">
        <f t="shared" si="12"/>
        <v>6</v>
      </c>
      <c r="DY409" s="1">
        <f t="shared" si="13"/>
        <v>6</v>
      </c>
    </row>
    <row r="410" spans="1:129" ht="15.75" customHeight="1" x14ac:dyDescent="0.2">
      <c r="A410" s="2">
        <v>44791</v>
      </c>
      <c r="B410" s="15" t="s">
        <v>349</v>
      </c>
      <c r="C410" s="3" t="s">
        <v>1</v>
      </c>
      <c r="D410" s="1" t="s">
        <v>452</v>
      </c>
      <c r="E410" s="1">
        <v>9</v>
      </c>
      <c r="F410" s="3" t="s">
        <v>187</v>
      </c>
      <c r="G410" s="3">
        <v>3</v>
      </c>
      <c r="H410" s="3">
        <v>2</v>
      </c>
      <c r="I410" s="31">
        <v>0.17499999999999999</v>
      </c>
      <c r="K410" s="3">
        <v>1</v>
      </c>
      <c r="X410" s="1">
        <v>5</v>
      </c>
      <c r="DD410" s="1">
        <v>1</v>
      </c>
      <c r="DX410" s="1">
        <f t="shared" si="12"/>
        <v>7</v>
      </c>
      <c r="DY410" s="1">
        <f t="shared" si="13"/>
        <v>6</v>
      </c>
    </row>
    <row r="411" spans="1:129" ht="15.75" customHeight="1" x14ac:dyDescent="0.2">
      <c r="A411" s="2">
        <v>44791</v>
      </c>
      <c r="B411" s="15" t="s">
        <v>334</v>
      </c>
      <c r="C411" s="3" t="s">
        <v>2</v>
      </c>
      <c r="D411" s="1" t="s">
        <v>452</v>
      </c>
      <c r="E411" s="1">
        <v>8</v>
      </c>
      <c r="F411" s="3" t="s">
        <v>187</v>
      </c>
      <c r="G411" s="3">
        <v>5</v>
      </c>
      <c r="H411" s="3">
        <v>2</v>
      </c>
      <c r="I411" s="31">
        <v>5.5E-2</v>
      </c>
      <c r="K411" s="3">
        <v>2</v>
      </c>
      <c r="X411" s="1">
        <v>1</v>
      </c>
      <c r="AM411" s="1">
        <v>2</v>
      </c>
      <c r="BX411" s="1">
        <v>2</v>
      </c>
      <c r="DX411" s="1">
        <f t="shared" si="12"/>
        <v>7</v>
      </c>
      <c r="DY411" s="1">
        <f t="shared" si="13"/>
        <v>5</v>
      </c>
    </row>
    <row r="412" spans="1:129" ht="15.75" customHeight="1" x14ac:dyDescent="0.2">
      <c r="A412" s="2">
        <v>44791</v>
      </c>
      <c r="B412" s="15" t="s">
        <v>350</v>
      </c>
      <c r="C412" s="3" t="s">
        <v>2</v>
      </c>
      <c r="D412" s="1" t="s">
        <v>452</v>
      </c>
      <c r="E412" s="1">
        <v>8</v>
      </c>
      <c r="F412" s="3" t="s">
        <v>10</v>
      </c>
      <c r="G412" s="3">
        <v>3</v>
      </c>
      <c r="H412" s="3">
        <v>2</v>
      </c>
      <c r="I412" s="31">
        <v>0.06</v>
      </c>
      <c r="K412" s="3">
        <v>1</v>
      </c>
      <c r="AF412" s="1">
        <v>3</v>
      </c>
      <c r="AG412" s="1">
        <v>2</v>
      </c>
      <c r="AM412" s="1">
        <v>1</v>
      </c>
      <c r="DX412" s="1">
        <f t="shared" si="12"/>
        <v>7</v>
      </c>
      <c r="DY412" s="1">
        <f t="shared" si="13"/>
        <v>7</v>
      </c>
    </row>
    <row r="413" spans="1:129" ht="15.75" customHeight="1" x14ac:dyDescent="0.2">
      <c r="A413" s="2">
        <v>44791</v>
      </c>
      <c r="B413" s="15" t="s">
        <v>193</v>
      </c>
      <c r="C413" s="1" t="s">
        <v>3</v>
      </c>
      <c r="D413" s="1" t="s">
        <v>452</v>
      </c>
      <c r="E413" s="1">
        <v>7</v>
      </c>
      <c r="F413" s="3" t="s">
        <v>187</v>
      </c>
      <c r="G413" s="3">
        <v>3</v>
      </c>
      <c r="H413" s="3">
        <v>1</v>
      </c>
      <c r="I413" s="31">
        <v>9.8000000000000004E-2</v>
      </c>
      <c r="K413" s="3">
        <v>1</v>
      </c>
      <c r="L413" s="1">
        <v>2</v>
      </c>
      <c r="BY413" s="1">
        <v>1</v>
      </c>
      <c r="DX413" s="1">
        <f t="shared" si="12"/>
        <v>4</v>
      </c>
      <c r="DY413" s="1">
        <f t="shared" si="13"/>
        <v>3</v>
      </c>
    </row>
    <row r="414" spans="1:129" ht="15.75" customHeight="1" x14ac:dyDescent="0.2">
      <c r="A414" s="2">
        <v>44791</v>
      </c>
      <c r="B414" s="15" t="s">
        <v>196</v>
      </c>
      <c r="C414" s="1" t="s">
        <v>3</v>
      </c>
      <c r="D414" s="1" t="s">
        <v>452</v>
      </c>
      <c r="E414" s="1">
        <v>7</v>
      </c>
      <c r="F414" s="3" t="s">
        <v>10</v>
      </c>
      <c r="G414" s="3">
        <v>5</v>
      </c>
      <c r="H414" s="3">
        <v>2</v>
      </c>
      <c r="I414" s="31">
        <v>0.14000000000000001</v>
      </c>
      <c r="L414" s="1">
        <v>2</v>
      </c>
      <c r="O414" s="1">
        <v>1</v>
      </c>
      <c r="V414" s="1">
        <v>2</v>
      </c>
      <c r="X414" s="1">
        <v>4</v>
      </c>
      <c r="Y414" s="1">
        <v>1</v>
      </c>
      <c r="AB414" s="1">
        <v>1</v>
      </c>
      <c r="AC414" s="1">
        <v>10</v>
      </c>
      <c r="AF414" s="1">
        <v>3</v>
      </c>
      <c r="BN414" s="1">
        <v>1</v>
      </c>
      <c r="CE414" s="1">
        <v>5</v>
      </c>
      <c r="DS414" s="1">
        <v>1</v>
      </c>
      <c r="DX414" s="1">
        <f t="shared" si="12"/>
        <v>31</v>
      </c>
      <c r="DY414" s="1">
        <f t="shared" si="13"/>
        <v>25</v>
      </c>
    </row>
    <row r="415" spans="1:129" ht="15.75" customHeight="1" x14ac:dyDescent="0.2">
      <c r="A415" s="2">
        <v>44791</v>
      </c>
      <c r="B415" s="15" t="s">
        <v>264</v>
      </c>
      <c r="C415" s="3" t="s">
        <v>12</v>
      </c>
      <c r="D415" s="1" t="s">
        <v>452</v>
      </c>
      <c r="E415" s="1">
        <v>6</v>
      </c>
      <c r="F415" s="3" t="s">
        <v>187</v>
      </c>
      <c r="G415" s="3">
        <v>5</v>
      </c>
      <c r="H415" s="3">
        <v>2</v>
      </c>
      <c r="I415" s="31">
        <v>0.16</v>
      </c>
      <c r="K415" s="1">
        <v>1</v>
      </c>
      <c r="AB415" s="1">
        <v>3</v>
      </c>
      <c r="CE415" s="1">
        <v>5</v>
      </c>
      <c r="DX415" s="1">
        <f t="shared" si="12"/>
        <v>9</v>
      </c>
      <c r="DY415" s="1">
        <f t="shared" si="13"/>
        <v>4</v>
      </c>
    </row>
    <row r="416" spans="1:129" ht="15.75" customHeight="1" x14ac:dyDescent="0.2">
      <c r="A416" s="2">
        <v>44791</v>
      </c>
      <c r="B416" s="15" t="s">
        <v>294</v>
      </c>
      <c r="C416" s="3" t="s">
        <v>5</v>
      </c>
      <c r="D416" s="1" t="s">
        <v>452</v>
      </c>
      <c r="E416" s="1">
        <v>5</v>
      </c>
      <c r="F416" s="3" t="s">
        <v>10</v>
      </c>
      <c r="G416" s="3">
        <v>4</v>
      </c>
      <c r="H416" s="3">
        <v>2</v>
      </c>
      <c r="I416" s="31">
        <v>0.24</v>
      </c>
      <c r="J416" s="3">
        <v>1</v>
      </c>
      <c r="K416" s="3">
        <v>1</v>
      </c>
      <c r="AB416" s="1">
        <v>10</v>
      </c>
      <c r="AF416" s="1">
        <v>1</v>
      </c>
      <c r="CE416" s="1">
        <v>2</v>
      </c>
      <c r="DX416" s="1">
        <f t="shared" si="12"/>
        <v>15</v>
      </c>
      <c r="DY416" s="1">
        <f t="shared" si="13"/>
        <v>13</v>
      </c>
    </row>
    <row r="417" spans="1:129" ht="15.75" customHeight="1" x14ac:dyDescent="0.2">
      <c r="A417" s="2">
        <v>44791</v>
      </c>
      <c r="B417" s="15" t="s">
        <v>351</v>
      </c>
      <c r="C417" s="3" t="s">
        <v>5</v>
      </c>
      <c r="D417" s="1" t="s">
        <v>452</v>
      </c>
      <c r="E417" s="1">
        <v>5</v>
      </c>
      <c r="F417" s="3" t="s">
        <v>187</v>
      </c>
      <c r="G417" s="3">
        <v>5</v>
      </c>
      <c r="H417" s="3">
        <v>2</v>
      </c>
      <c r="I417" s="31">
        <v>0.14000000000000001</v>
      </c>
      <c r="K417" s="1">
        <v>3</v>
      </c>
      <c r="V417" s="1">
        <v>1</v>
      </c>
      <c r="AB417" s="1">
        <v>4</v>
      </c>
      <c r="AF417" s="1">
        <v>1</v>
      </c>
      <c r="CE417" s="1">
        <v>1</v>
      </c>
      <c r="DX417" s="1">
        <f t="shared" si="12"/>
        <v>10</v>
      </c>
      <c r="DY417" s="1">
        <f t="shared" si="13"/>
        <v>9</v>
      </c>
    </row>
    <row r="418" spans="1:129" ht="15.75" customHeight="1" x14ac:dyDescent="0.2">
      <c r="A418" s="2">
        <v>44791</v>
      </c>
      <c r="B418" s="15" t="s">
        <v>352</v>
      </c>
      <c r="C418" s="3" t="s">
        <v>156</v>
      </c>
      <c r="D418" s="1" t="s">
        <v>452</v>
      </c>
      <c r="E418" s="1">
        <v>4</v>
      </c>
      <c r="F418" s="3" t="s">
        <v>153</v>
      </c>
      <c r="G418" s="3">
        <v>2</v>
      </c>
      <c r="H418" s="3">
        <v>2</v>
      </c>
      <c r="I418" s="31">
        <v>0</v>
      </c>
      <c r="DX418" s="1">
        <f t="shared" si="12"/>
        <v>0</v>
      </c>
      <c r="DY418" s="1">
        <f t="shared" si="13"/>
        <v>0</v>
      </c>
    </row>
    <row r="419" spans="1:129" ht="15.75" customHeight="1" x14ac:dyDescent="0.2">
      <c r="A419" s="2">
        <v>44791</v>
      </c>
      <c r="B419" s="15" t="s">
        <v>353</v>
      </c>
      <c r="C419" s="3" t="s">
        <v>6</v>
      </c>
      <c r="D419" s="1" t="s">
        <v>452</v>
      </c>
      <c r="E419" s="1">
        <v>3</v>
      </c>
      <c r="F419" s="3" t="s">
        <v>187</v>
      </c>
      <c r="G419" s="3">
        <v>3</v>
      </c>
      <c r="H419" s="3">
        <v>2</v>
      </c>
      <c r="I419" s="31">
        <v>0.06</v>
      </c>
      <c r="J419" s="3">
        <v>1</v>
      </c>
      <c r="AB419" s="1">
        <v>4</v>
      </c>
      <c r="DS419" s="1">
        <v>1</v>
      </c>
      <c r="DX419" s="1">
        <f t="shared" si="12"/>
        <v>6</v>
      </c>
      <c r="DY419" s="1">
        <f t="shared" si="13"/>
        <v>5</v>
      </c>
    </row>
    <row r="420" spans="1:129" ht="15.75" customHeight="1" x14ac:dyDescent="0.2">
      <c r="A420" s="2">
        <v>44791</v>
      </c>
      <c r="B420" s="15" t="s">
        <v>354</v>
      </c>
      <c r="C420" s="3" t="s">
        <v>6</v>
      </c>
      <c r="D420" s="1" t="s">
        <v>452</v>
      </c>
      <c r="E420" s="1">
        <v>3</v>
      </c>
      <c r="F420" s="3" t="s">
        <v>153</v>
      </c>
      <c r="G420" s="3">
        <v>4</v>
      </c>
      <c r="H420" s="3">
        <v>2</v>
      </c>
      <c r="I420" s="31">
        <v>3.5000000000000003E-2</v>
      </c>
      <c r="X420" s="1">
        <v>1</v>
      </c>
      <c r="AB420" s="1">
        <v>2</v>
      </c>
      <c r="DX420" s="1">
        <f t="shared" si="12"/>
        <v>3</v>
      </c>
      <c r="DY420" s="1">
        <f t="shared" si="13"/>
        <v>3</v>
      </c>
    </row>
    <row r="421" spans="1:129" ht="12.75" x14ac:dyDescent="0.2">
      <c r="A421" s="2">
        <v>44791</v>
      </c>
      <c r="B421" s="15" t="s">
        <v>355</v>
      </c>
      <c r="C421" s="3" t="s">
        <v>7</v>
      </c>
      <c r="D421" s="1" t="s">
        <v>452</v>
      </c>
      <c r="E421" s="1">
        <v>2</v>
      </c>
      <c r="F421" s="3" t="s">
        <v>153</v>
      </c>
      <c r="G421" s="3">
        <v>5</v>
      </c>
      <c r="H421" s="3">
        <v>2</v>
      </c>
      <c r="I421" s="31">
        <v>0.03</v>
      </c>
      <c r="X421" s="1">
        <v>1</v>
      </c>
      <c r="AF421" s="1">
        <v>1</v>
      </c>
      <c r="DK421" s="1">
        <v>1</v>
      </c>
      <c r="DX421" s="1">
        <f t="shared" si="12"/>
        <v>3</v>
      </c>
      <c r="DY421" s="1">
        <f t="shared" si="13"/>
        <v>2</v>
      </c>
    </row>
    <row r="422" spans="1:129" ht="15.75" customHeight="1" x14ac:dyDescent="0.2">
      <c r="A422" s="2">
        <v>44791</v>
      </c>
      <c r="B422" s="15" t="s">
        <v>316</v>
      </c>
      <c r="C422" s="3" t="s">
        <v>7</v>
      </c>
      <c r="D422" s="1" t="s">
        <v>452</v>
      </c>
      <c r="E422" s="1">
        <v>2</v>
      </c>
      <c r="F422" s="3" t="s">
        <v>187</v>
      </c>
      <c r="G422" s="3">
        <v>3</v>
      </c>
      <c r="H422" s="3">
        <v>2</v>
      </c>
      <c r="I422" s="31">
        <v>0</v>
      </c>
      <c r="DX422" s="1">
        <f t="shared" si="12"/>
        <v>0</v>
      </c>
      <c r="DY422" s="1">
        <f t="shared" si="13"/>
        <v>0</v>
      </c>
    </row>
    <row r="423" spans="1:129" ht="15.75" customHeight="1" x14ac:dyDescent="0.2">
      <c r="A423" s="2">
        <v>44791</v>
      </c>
      <c r="B423" s="15" t="s">
        <v>319</v>
      </c>
      <c r="C423" s="3" t="s">
        <v>11</v>
      </c>
      <c r="D423" s="1" t="s">
        <v>452</v>
      </c>
      <c r="E423" s="1">
        <v>1</v>
      </c>
      <c r="F423" s="3" t="s">
        <v>187</v>
      </c>
      <c r="G423" s="3">
        <v>5</v>
      </c>
      <c r="H423" s="3">
        <v>2</v>
      </c>
      <c r="I423" s="31">
        <v>6.5000000000000002E-2</v>
      </c>
      <c r="K423" s="1">
        <v>1</v>
      </c>
      <c r="Y423" s="1">
        <v>2</v>
      </c>
      <c r="AB423" s="1">
        <v>1</v>
      </c>
      <c r="DX423" s="1">
        <f t="shared" si="12"/>
        <v>4</v>
      </c>
      <c r="DY423" s="1">
        <f t="shared" si="13"/>
        <v>4</v>
      </c>
    </row>
    <row r="424" spans="1:129" ht="15.75" customHeight="1" x14ac:dyDescent="0.2">
      <c r="A424" s="2">
        <v>44791</v>
      </c>
      <c r="B424" s="15" t="s">
        <v>356</v>
      </c>
      <c r="C424" s="3" t="s">
        <v>11</v>
      </c>
      <c r="D424" s="1" t="s">
        <v>452</v>
      </c>
      <c r="E424" s="1">
        <v>1</v>
      </c>
      <c r="F424" s="3" t="s">
        <v>153</v>
      </c>
      <c r="G424" s="3">
        <v>4</v>
      </c>
      <c r="H424" s="3">
        <v>2</v>
      </c>
      <c r="I424" s="31">
        <v>5.5E-2</v>
      </c>
      <c r="AB424" s="1">
        <v>2</v>
      </c>
      <c r="AC424" s="1">
        <v>1</v>
      </c>
      <c r="DC424" s="1">
        <v>2</v>
      </c>
      <c r="DX424" s="1">
        <f t="shared" si="12"/>
        <v>5</v>
      </c>
      <c r="DY424" s="1">
        <f t="shared" si="13"/>
        <v>3</v>
      </c>
    </row>
    <row r="425" spans="1:129" ht="15.75" customHeight="1" x14ac:dyDescent="0.2">
      <c r="A425" s="2">
        <v>44813</v>
      </c>
      <c r="B425" s="15" t="s">
        <v>281</v>
      </c>
      <c r="C425" s="3" t="s">
        <v>0</v>
      </c>
      <c r="D425" s="1" t="s">
        <v>452</v>
      </c>
      <c r="E425" s="1">
        <v>10</v>
      </c>
      <c r="F425" s="3" t="s">
        <v>9</v>
      </c>
      <c r="G425" s="3">
        <v>5</v>
      </c>
      <c r="H425" s="3">
        <v>2</v>
      </c>
      <c r="I425" s="31">
        <v>0.08</v>
      </c>
      <c r="U425" s="1">
        <v>1</v>
      </c>
      <c r="X425" s="1">
        <v>3</v>
      </c>
      <c r="AB425" s="3">
        <v>6</v>
      </c>
      <c r="AF425" s="1">
        <v>2</v>
      </c>
      <c r="DV425" s="1">
        <v>1</v>
      </c>
      <c r="DX425" s="1">
        <f t="shared" si="12"/>
        <v>13</v>
      </c>
      <c r="DY425" s="1">
        <f t="shared" si="13"/>
        <v>12</v>
      </c>
    </row>
    <row r="426" spans="1:129" ht="15.75" customHeight="1" x14ac:dyDescent="0.2">
      <c r="A426" s="2">
        <v>44813</v>
      </c>
      <c r="B426" s="15" t="s">
        <v>357</v>
      </c>
      <c r="C426" s="3" t="s">
        <v>0</v>
      </c>
      <c r="D426" s="1" t="s">
        <v>452</v>
      </c>
      <c r="E426" s="1">
        <v>10</v>
      </c>
      <c r="F426" s="3" t="s">
        <v>10</v>
      </c>
      <c r="G426" s="3">
        <v>5</v>
      </c>
      <c r="H426" s="3">
        <v>2</v>
      </c>
      <c r="I426" s="31">
        <v>7.4999999999999997E-2</v>
      </c>
      <c r="K426" s="1">
        <v>2</v>
      </c>
      <c r="W426" s="1">
        <v>2</v>
      </c>
      <c r="AB426" s="3">
        <v>3</v>
      </c>
      <c r="AC426" s="1">
        <v>2</v>
      </c>
      <c r="DX426" s="1">
        <f t="shared" si="12"/>
        <v>9</v>
      </c>
      <c r="DY426" s="1">
        <f t="shared" si="13"/>
        <v>9</v>
      </c>
    </row>
    <row r="427" spans="1:129" ht="15.75" customHeight="1" x14ac:dyDescent="0.2">
      <c r="A427" s="2">
        <v>44813</v>
      </c>
      <c r="B427" s="15" t="s">
        <v>227</v>
      </c>
      <c r="C427" s="3" t="s">
        <v>1</v>
      </c>
      <c r="D427" s="1" t="s">
        <v>452</v>
      </c>
      <c r="E427" s="1">
        <v>9</v>
      </c>
      <c r="F427" s="3" t="s">
        <v>9</v>
      </c>
      <c r="G427" s="3">
        <v>3</v>
      </c>
      <c r="H427" s="3">
        <v>2</v>
      </c>
      <c r="I427" s="31">
        <v>6.5000000000000002E-2</v>
      </c>
      <c r="K427" s="1">
        <v>2</v>
      </c>
      <c r="DX427" s="1">
        <f t="shared" si="12"/>
        <v>2</v>
      </c>
      <c r="DY427" s="1">
        <f t="shared" si="13"/>
        <v>2</v>
      </c>
    </row>
    <row r="428" spans="1:129" ht="15.75" customHeight="1" x14ac:dyDescent="0.2">
      <c r="A428" s="2">
        <v>44813</v>
      </c>
      <c r="B428" s="15" t="s">
        <v>358</v>
      </c>
      <c r="C428" s="3" t="s">
        <v>1</v>
      </c>
      <c r="D428" s="1" t="s">
        <v>452</v>
      </c>
      <c r="E428" s="1">
        <v>9</v>
      </c>
      <c r="F428" s="3" t="s">
        <v>10</v>
      </c>
      <c r="G428" s="3">
        <v>4</v>
      </c>
      <c r="H428" s="3">
        <v>2</v>
      </c>
      <c r="I428" s="31">
        <v>0.23499999999999999</v>
      </c>
      <c r="J428" s="3">
        <v>4</v>
      </c>
      <c r="K428" s="3">
        <v>2</v>
      </c>
      <c r="AB428" s="1">
        <v>2</v>
      </c>
      <c r="AC428" s="1">
        <v>1</v>
      </c>
      <c r="DD428" s="1">
        <v>1</v>
      </c>
      <c r="DX428" s="1">
        <f t="shared" si="12"/>
        <v>10</v>
      </c>
      <c r="DY428" s="1">
        <f t="shared" si="13"/>
        <v>9</v>
      </c>
    </row>
    <row r="429" spans="1:129" ht="15.75" customHeight="1" x14ac:dyDescent="0.2">
      <c r="A429" s="2">
        <v>44813</v>
      </c>
      <c r="B429" s="15" t="s">
        <v>181</v>
      </c>
      <c r="C429" s="3" t="s">
        <v>2</v>
      </c>
      <c r="D429" s="1" t="s">
        <v>452</v>
      </c>
      <c r="E429" s="1">
        <v>8</v>
      </c>
      <c r="F429" s="3" t="s">
        <v>10</v>
      </c>
      <c r="G429" s="3">
        <v>3</v>
      </c>
      <c r="H429" s="3">
        <v>2</v>
      </c>
      <c r="I429" s="31">
        <v>0.32</v>
      </c>
      <c r="X429" s="1">
        <v>5</v>
      </c>
      <c r="AC429" s="1">
        <v>1</v>
      </c>
      <c r="AF429" s="1">
        <v>1</v>
      </c>
      <c r="AG429" s="1">
        <v>1</v>
      </c>
      <c r="AM429" s="1">
        <v>2</v>
      </c>
      <c r="BR429" s="1">
        <v>1</v>
      </c>
      <c r="DX429" s="1">
        <f t="shared" si="12"/>
        <v>11</v>
      </c>
      <c r="DY429" s="1">
        <f t="shared" si="13"/>
        <v>10</v>
      </c>
    </row>
    <row r="430" spans="1:129" ht="15.75" customHeight="1" x14ac:dyDescent="0.2">
      <c r="A430" s="2">
        <v>44813</v>
      </c>
      <c r="B430" s="15" t="s">
        <v>359</v>
      </c>
      <c r="C430" s="3" t="s">
        <v>2</v>
      </c>
      <c r="D430" s="1" t="s">
        <v>452</v>
      </c>
      <c r="E430" s="1">
        <v>8</v>
      </c>
      <c r="F430" s="3" t="s">
        <v>9</v>
      </c>
      <c r="G430" s="3">
        <v>5</v>
      </c>
      <c r="H430" s="3">
        <v>2</v>
      </c>
      <c r="I430" s="31">
        <v>0.14499999999999999</v>
      </c>
      <c r="K430" s="1">
        <v>3</v>
      </c>
      <c r="X430" s="1">
        <v>1</v>
      </c>
      <c r="AB430" s="1">
        <v>1</v>
      </c>
      <c r="BX430" s="1">
        <v>4</v>
      </c>
      <c r="DX430" s="1">
        <f t="shared" si="12"/>
        <v>9</v>
      </c>
      <c r="DY430" s="1">
        <f t="shared" si="13"/>
        <v>5</v>
      </c>
    </row>
    <row r="431" spans="1:129" ht="15.75" customHeight="1" x14ac:dyDescent="0.2">
      <c r="A431" s="2">
        <v>44813</v>
      </c>
      <c r="B431" s="15" t="s">
        <v>197</v>
      </c>
      <c r="C431" s="1" t="s">
        <v>3</v>
      </c>
      <c r="D431" s="1" t="s">
        <v>452</v>
      </c>
      <c r="E431" s="1">
        <v>7</v>
      </c>
      <c r="F431" s="3" t="s">
        <v>10</v>
      </c>
      <c r="G431" s="3">
        <v>5</v>
      </c>
      <c r="H431" s="3">
        <v>2</v>
      </c>
      <c r="I431" s="31">
        <v>0.28499999999999998</v>
      </c>
      <c r="X431" s="1">
        <v>1</v>
      </c>
      <c r="AB431" s="1">
        <v>2</v>
      </c>
      <c r="AG431" s="1">
        <v>1</v>
      </c>
      <c r="CK431" s="1">
        <v>1</v>
      </c>
      <c r="DX431" s="1">
        <f t="shared" si="12"/>
        <v>5</v>
      </c>
      <c r="DY431" s="1">
        <f t="shared" si="13"/>
        <v>4</v>
      </c>
    </row>
    <row r="432" spans="1:129" ht="15.75" customHeight="1" x14ac:dyDescent="0.2">
      <c r="A432" s="2">
        <v>44813</v>
      </c>
      <c r="B432" s="15" t="s">
        <v>360</v>
      </c>
      <c r="C432" s="1" t="s">
        <v>3</v>
      </c>
      <c r="D432" s="1" t="s">
        <v>452</v>
      </c>
      <c r="E432" s="1">
        <v>7</v>
      </c>
      <c r="F432" s="3" t="s">
        <v>9</v>
      </c>
      <c r="G432" s="3">
        <v>3</v>
      </c>
      <c r="H432" s="3">
        <v>1</v>
      </c>
      <c r="I432" s="31">
        <v>3.5000000000000003E-2</v>
      </c>
      <c r="K432" s="1">
        <v>2</v>
      </c>
      <c r="AG432" s="1">
        <v>2</v>
      </c>
      <c r="DX432" s="1">
        <f t="shared" si="12"/>
        <v>4</v>
      </c>
      <c r="DY432" s="1">
        <f t="shared" si="13"/>
        <v>4</v>
      </c>
    </row>
    <row r="433" spans="1:129" ht="15.75" customHeight="1" x14ac:dyDescent="0.2">
      <c r="A433" s="2">
        <v>44813</v>
      </c>
      <c r="B433" s="15" t="s">
        <v>361</v>
      </c>
      <c r="C433" s="3" t="s">
        <v>4</v>
      </c>
      <c r="D433" s="1" t="s">
        <v>452</v>
      </c>
      <c r="E433" s="1">
        <v>6</v>
      </c>
      <c r="F433" s="3" t="s">
        <v>9</v>
      </c>
      <c r="G433" s="3">
        <v>5</v>
      </c>
      <c r="H433" s="3">
        <v>2</v>
      </c>
      <c r="I433" s="31">
        <v>0.115</v>
      </c>
      <c r="AB433" s="1">
        <v>7</v>
      </c>
      <c r="AC433" s="1">
        <v>1</v>
      </c>
      <c r="CE433" s="1">
        <v>3</v>
      </c>
      <c r="DX433" s="1">
        <f t="shared" si="12"/>
        <v>11</v>
      </c>
      <c r="DY433" s="1">
        <f t="shared" si="13"/>
        <v>8</v>
      </c>
    </row>
    <row r="434" spans="1:129" ht="15.75" customHeight="1" x14ac:dyDescent="0.2">
      <c r="A434" s="2">
        <v>44813</v>
      </c>
      <c r="B434" s="15" t="s">
        <v>362</v>
      </c>
      <c r="C434" s="3" t="s">
        <v>5</v>
      </c>
      <c r="D434" s="1" t="s">
        <v>452</v>
      </c>
      <c r="E434" s="1">
        <v>5</v>
      </c>
      <c r="F434" s="3" t="s">
        <v>9</v>
      </c>
      <c r="G434" s="3">
        <v>5</v>
      </c>
      <c r="H434" s="3">
        <v>2</v>
      </c>
      <c r="I434" s="31">
        <v>5.5E-2</v>
      </c>
      <c r="K434" s="1">
        <v>3</v>
      </c>
      <c r="AB434" s="1">
        <v>6</v>
      </c>
      <c r="AM434" s="1">
        <v>1</v>
      </c>
      <c r="DX434" s="1">
        <f t="shared" si="12"/>
        <v>10</v>
      </c>
      <c r="DY434" s="1">
        <f t="shared" si="13"/>
        <v>10</v>
      </c>
    </row>
    <row r="435" spans="1:129" ht="15.75" customHeight="1" x14ac:dyDescent="0.2">
      <c r="A435" s="2">
        <v>44813</v>
      </c>
      <c r="B435" s="15" t="s">
        <v>174</v>
      </c>
      <c r="C435" s="3" t="s">
        <v>5</v>
      </c>
      <c r="D435" s="1" t="s">
        <v>452</v>
      </c>
      <c r="E435" s="1">
        <v>5</v>
      </c>
      <c r="F435" s="3" t="s">
        <v>10</v>
      </c>
      <c r="G435" s="3">
        <v>4</v>
      </c>
      <c r="H435" s="3">
        <v>2</v>
      </c>
      <c r="I435" s="31">
        <v>0.19</v>
      </c>
      <c r="X435" s="1">
        <v>1</v>
      </c>
      <c r="Y435" s="1">
        <v>7</v>
      </c>
      <c r="AB435" s="1">
        <v>5</v>
      </c>
      <c r="DD435" s="1">
        <v>1</v>
      </c>
      <c r="DX435" s="1">
        <f t="shared" si="12"/>
        <v>14</v>
      </c>
      <c r="DY435" s="1">
        <f t="shared" si="13"/>
        <v>13</v>
      </c>
    </row>
    <row r="436" spans="1:129" ht="15.75" customHeight="1" x14ac:dyDescent="0.2">
      <c r="A436" s="2">
        <v>44813</v>
      </c>
      <c r="B436" s="15" t="s">
        <v>221</v>
      </c>
      <c r="C436" s="3" t="s">
        <v>156</v>
      </c>
      <c r="D436" s="1" t="s">
        <v>452</v>
      </c>
      <c r="E436" s="1">
        <v>4</v>
      </c>
      <c r="F436" s="3" t="s">
        <v>10</v>
      </c>
      <c r="G436" s="3">
        <v>2</v>
      </c>
      <c r="H436" s="3">
        <v>2</v>
      </c>
      <c r="I436" s="31">
        <v>6.5000000000000002E-2</v>
      </c>
      <c r="K436" s="1">
        <v>1</v>
      </c>
      <c r="Y436" s="1">
        <v>1</v>
      </c>
      <c r="DX436" s="1">
        <f t="shared" si="12"/>
        <v>2</v>
      </c>
      <c r="DY436" s="1">
        <f t="shared" si="13"/>
        <v>2</v>
      </c>
    </row>
    <row r="437" spans="1:129" ht="15.75" customHeight="1" x14ac:dyDescent="0.2">
      <c r="A437" s="2">
        <v>44813</v>
      </c>
      <c r="B437" s="15" t="s">
        <v>363</v>
      </c>
      <c r="C437" s="3" t="s">
        <v>300</v>
      </c>
      <c r="D437" s="1" t="s">
        <v>452</v>
      </c>
      <c r="E437" s="1">
        <v>3</v>
      </c>
      <c r="F437" s="3" t="s">
        <v>10</v>
      </c>
      <c r="G437" s="3">
        <v>4</v>
      </c>
      <c r="H437" s="3">
        <v>2</v>
      </c>
      <c r="I437" s="31">
        <v>7.0000000000000007E-2</v>
      </c>
      <c r="AB437" s="1">
        <v>3</v>
      </c>
      <c r="AG437" s="1">
        <v>1</v>
      </c>
      <c r="CE437" s="1">
        <v>1</v>
      </c>
      <c r="DK437" s="1">
        <v>1</v>
      </c>
      <c r="DX437" s="1">
        <f t="shared" si="12"/>
        <v>6</v>
      </c>
      <c r="DY437" s="1">
        <f t="shared" si="13"/>
        <v>4</v>
      </c>
    </row>
    <row r="438" spans="1:129" ht="15.75" customHeight="1" x14ac:dyDescent="0.2">
      <c r="A438" s="2">
        <v>44813</v>
      </c>
      <c r="B438" s="15" t="s">
        <v>364</v>
      </c>
      <c r="C438" s="3" t="s">
        <v>300</v>
      </c>
      <c r="D438" s="1" t="s">
        <v>452</v>
      </c>
      <c r="E438" s="1">
        <v>3</v>
      </c>
      <c r="F438" s="3" t="s">
        <v>9</v>
      </c>
      <c r="G438" s="3">
        <v>3</v>
      </c>
      <c r="H438" s="3">
        <v>2</v>
      </c>
      <c r="I438" s="31">
        <v>0.22500000000000001</v>
      </c>
      <c r="K438" s="1">
        <v>6</v>
      </c>
      <c r="AB438" s="1">
        <v>8</v>
      </c>
      <c r="DX438" s="1">
        <f t="shared" si="12"/>
        <v>14</v>
      </c>
      <c r="DY438" s="1">
        <f t="shared" si="13"/>
        <v>14</v>
      </c>
    </row>
    <row r="439" spans="1:129" ht="15.75" customHeight="1" x14ac:dyDescent="0.2">
      <c r="A439" s="2">
        <v>44813</v>
      </c>
      <c r="B439" s="15" t="s">
        <v>297</v>
      </c>
      <c r="C439" s="3" t="s">
        <v>7</v>
      </c>
      <c r="D439" s="1" t="s">
        <v>452</v>
      </c>
      <c r="E439" s="1">
        <v>2</v>
      </c>
      <c r="F439" s="3" t="s">
        <v>10</v>
      </c>
      <c r="G439" s="3">
        <v>5</v>
      </c>
      <c r="H439" s="3">
        <v>2</v>
      </c>
      <c r="I439" s="31">
        <v>0</v>
      </c>
      <c r="DX439" s="1">
        <f t="shared" si="12"/>
        <v>0</v>
      </c>
      <c r="DY439" s="1">
        <f t="shared" si="13"/>
        <v>0</v>
      </c>
    </row>
    <row r="440" spans="1:129" ht="15.75" customHeight="1" x14ac:dyDescent="0.2">
      <c r="A440" s="2">
        <v>44813</v>
      </c>
      <c r="B440" s="15" t="s">
        <v>365</v>
      </c>
      <c r="C440" s="3" t="s">
        <v>7</v>
      </c>
      <c r="D440" s="1" t="s">
        <v>452</v>
      </c>
      <c r="E440" s="1">
        <v>2</v>
      </c>
      <c r="F440" s="3" t="s">
        <v>9</v>
      </c>
      <c r="G440" s="3">
        <v>3</v>
      </c>
      <c r="H440" s="3">
        <v>2</v>
      </c>
      <c r="I440" s="31">
        <v>0</v>
      </c>
      <c r="DX440" s="1">
        <f t="shared" si="12"/>
        <v>0</v>
      </c>
      <c r="DY440" s="1">
        <f t="shared" si="13"/>
        <v>0</v>
      </c>
    </row>
    <row r="441" spans="1:129" ht="15.75" customHeight="1" x14ac:dyDescent="0.2">
      <c r="A441" s="2">
        <v>44813</v>
      </c>
      <c r="B441" s="15" t="s">
        <v>366</v>
      </c>
      <c r="C441" s="3" t="s">
        <v>11</v>
      </c>
      <c r="D441" s="1" t="s">
        <v>452</v>
      </c>
      <c r="E441" s="1">
        <v>1</v>
      </c>
      <c r="F441" s="3" t="s">
        <v>10</v>
      </c>
      <c r="G441" s="3">
        <v>4</v>
      </c>
      <c r="H441" s="3">
        <v>2</v>
      </c>
      <c r="I441" s="31">
        <v>5.5E-2</v>
      </c>
      <c r="K441" s="1">
        <v>1</v>
      </c>
      <c r="AB441" s="1">
        <v>6</v>
      </c>
      <c r="AF441" s="1">
        <v>1</v>
      </c>
      <c r="DX441" s="1">
        <f t="shared" si="12"/>
        <v>8</v>
      </c>
      <c r="DY441" s="1">
        <f t="shared" si="13"/>
        <v>8</v>
      </c>
    </row>
    <row r="442" spans="1:129" ht="15.75" customHeight="1" x14ac:dyDescent="0.2">
      <c r="A442" s="2">
        <v>44813</v>
      </c>
      <c r="B442" s="15" t="s">
        <v>367</v>
      </c>
      <c r="C442" s="3" t="s">
        <v>11</v>
      </c>
      <c r="D442" s="1" t="s">
        <v>452</v>
      </c>
      <c r="E442" s="1">
        <v>1</v>
      </c>
      <c r="F442" s="3" t="s">
        <v>9</v>
      </c>
      <c r="G442" s="3">
        <v>3</v>
      </c>
      <c r="H442" s="3">
        <v>2</v>
      </c>
      <c r="I442" s="31">
        <v>9.5000000000000001E-2</v>
      </c>
      <c r="S442" s="1">
        <v>1</v>
      </c>
      <c r="AB442" s="1">
        <v>2</v>
      </c>
      <c r="BR442" s="1">
        <v>1</v>
      </c>
      <c r="DX442" s="1">
        <f t="shared" si="12"/>
        <v>4</v>
      </c>
      <c r="DY442" s="1">
        <f t="shared" si="13"/>
        <v>3</v>
      </c>
    </row>
    <row r="443" spans="1:129" ht="15.75" customHeight="1" x14ac:dyDescent="0.2">
      <c r="A443" s="2">
        <v>44820</v>
      </c>
      <c r="B443" s="15" t="s">
        <v>280</v>
      </c>
      <c r="C443" s="3" t="s">
        <v>0</v>
      </c>
      <c r="D443" s="1" t="s">
        <v>452</v>
      </c>
      <c r="E443" s="1">
        <v>10</v>
      </c>
      <c r="F443" s="3" t="s">
        <v>9</v>
      </c>
      <c r="G443" s="3">
        <v>3</v>
      </c>
      <c r="H443" s="3">
        <v>2</v>
      </c>
      <c r="I443" s="31">
        <v>0.125</v>
      </c>
      <c r="X443" s="1">
        <v>10</v>
      </c>
      <c r="AB443" s="3">
        <v>6</v>
      </c>
      <c r="AC443" s="1">
        <v>6</v>
      </c>
      <c r="DX443" s="1">
        <f t="shared" si="12"/>
        <v>22</v>
      </c>
      <c r="DY443" s="1">
        <f t="shared" si="13"/>
        <v>22</v>
      </c>
    </row>
    <row r="444" spans="1:129" ht="15.75" customHeight="1" x14ac:dyDescent="0.2">
      <c r="A444" s="2">
        <v>44820</v>
      </c>
      <c r="B444" s="15" t="s">
        <v>368</v>
      </c>
      <c r="C444" s="3" t="s">
        <v>0</v>
      </c>
      <c r="D444" s="1" t="s">
        <v>452</v>
      </c>
      <c r="E444" s="1">
        <v>10</v>
      </c>
      <c r="F444" s="3" t="s">
        <v>10</v>
      </c>
      <c r="G444" s="3">
        <v>5</v>
      </c>
      <c r="H444" s="3">
        <v>2</v>
      </c>
      <c r="I444" s="31">
        <v>0.105</v>
      </c>
      <c r="X444" s="1">
        <v>4</v>
      </c>
      <c r="Y444" s="1">
        <v>2</v>
      </c>
      <c r="AB444" s="3">
        <v>7</v>
      </c>
      <c r="BN444" s="1">
        <v>1</v>
      </c>
      <c r="DX444" s="1">
        <f t="shared" si="12"/>
        <v>14</v>
      </c>
      <c r="DY444" s="1">
        <f t="shared" si="13"/>
        <v>14</v>
      </c>
    </row>
    <row r="445" spans="1:129" ht="15.75" customHeight="1" x14ac:dyDescent="0.2">
      <c r="A445" s="2">
        <v>44820</v>
      </c>
      <c r="B445" s="15" t="s">
        <v>207</v>
      </c>
      <c r="C445" s="3" t="s">
        <v>1</v>
      </c>
      <c r="D445" s="1" t="s">
        <v>452</v>
      </c>
      <c r="E445" s="1">
        <v>9</v>
      </c>
      <c r="F445" s="3" t="s">
        <v>10</v>
      </c>
      <c r="G445" s="3">
        <v>4</v>
      </c>
      <c r="H445" s="3">
        <v>2</v>
      </c>
      <c r="I445" s="31">
        <v>5.5E-2</v>
      </c>
      <c r="K445" s="1">
        <v>2</v>
      </c>
      <c r="AB445" s="3">
        <v>5</v>
      </c>
      <c r="AF445" s="1">
        <v>4</v>
      </c>
      <c r="AM445" s="1">
        <v>1</v>
      </c>
      <c r="DX445" s="1">
        <f t="shared" si="12"/>
        <v>12</v>
      </c>
      <c r="DY445" s="1">
        <f t="shared" si="13"/>
        <v>12</v>
      </c>
    </row>
    <row r="446" spans="1:129" ht="15.75" customHeight="1" x14ac:dyDescent="0.2">
      <c r="A446" s="2">
        <v>44820</v>
      </c>
      <c r="B446" s="15" t="s">
        <v>173</v>
      </c>
      <c r="C446" s="3" t="s">
        <v>1</v>
      </c>
      <c r="D446" s="1" t="s">
        <v>452</v>
      </c>
      <c r="E446" s="1">
        <v>9</v>
      </c>
      <c r="F446" s="3" t="s">
        <v>9</v>
      </c>
      <c r="G446" s="3">
        <v>3</v>
      </c>
      <c r="H446" s="3">
        <v>2</v>
      </c>
      <c r="I446" s="31">
        <v>0.14000000000000001</v>
      </c>
      <c r="K446" s="1">
        <v>1</v>
      </c>
      <c r="P446" s="1">
        <v>1</v>
      </c>
      <c r="AB446" s="3">
        <v>3</v>
      </c>
      <c r="AM446" s="1">
        <v>1</v>
      </c>
      <c r="DX446" s="1">
        <f t="shared" si="12"/>
        <v>6</v>
      </c>
      <c r="DY446" s="1">
        <f t="shared" si="13"/>
        <v>6</v>
      </c>
    </row>
    <row r="447" spans="1:129" ht="15.75" customHeight="1" x14ac:dyDescent="0.2">
      <c r="A447" s="2">
        <v>44820</v>
      </c>
      <c r="B447" s="15" t="s">
        <v>369</v>
      </c>
      <c r="C447" s="3" t="s">
        <v>2</v>
      </c>
      <c r="D447" s="1" t="s">
        <v>452</v>
      </c>
      <c r="E447" s="1">
        <v>8</v>
      </c>
      <c r="F447" s="3" t="s">
        <v>9</v>
      </c>
      <c r="G447" s="3">
        <v>5</v>
      </c>
      <c r="H447" s="3">
        <v>2</v>
      </c>
      <c r="I447" s="31">
        <v>0.34</v>
      </c>
      <c r="J447" s="3">
        <v>3</v>
      </c>
      <c r="X447" s="1">
        <v>1</v>
      </c>
      <c r="AM447" s="1">
        <v>4</v>
      </c>
      <c r="BN447" s="1">
        <v>3</v>
      </c>
      <c r="BX447" s="1">
        <v>1</v>
      </c>
      <c r="CE447" s="1">
        <v>1</v>
      </c>
      <c r="DX447" s="1">
        <f t="shared" si="12"/>
        <v>13</v>
      </c>
      <c r="DY447" s="1">
        <f t="shared" si="13"/>
        <v>11</v>
      </c>
    </row>
    <row r="448" spans="1:129" ht="15.75" customHeight="1" x14ac:dyDescent="0.2">
      <c r="A448" s="2">
        <v>44820</v>
      </c>
      <c r="B448" s="15" t="s">
        <v>370</v>
      </c>
      <c r="C448" s="3" t="s">
        <v>2</v>
      </c>
      <c r="D448" s="1" t="s">
        <v>452</v>
      </c>
      <c r="E448" s="1">
        <v>8</v>
      </c>
      <c r="F448" s="3" t="s">
        <v>10</v>
      </c>
      <c r="G448" s="3">
        <v>3</v>
      </c>
      <c r="H448" s="3">
        <v>2</v>
      </c>
      <c r="I448" s="31">
        <v>0.60499999999999998</v>
      </c>
      <c r="J448" s="3">
        <v>1</v>
      </c>
      <c r="K448" s="3">
        <v>2</v>
      </c>
      <c r="X448" s="1">
        <v>2</v>
      </c>
      <c r="AC448" s="1">
        <v>1</v>
      </c>
      <c r="BN448" s="1">
        <v>2</v>
      </c>
      <c r="DC448" s="1">
        <v>2</v>
      </c>
      <c r="DX448" s="1">
        <f t="shared" si="12"/>
        <v>10</v>
      </c>
      <c r="DY448" s="1">
        <f t="shared" si="13"/>
        <v>8</v>
      </c>
    </row>
    <row r="449" spans="1:129" ht="15.75" customHeight="1" x14ac:dyDescent="0.2">
      <c r="A449" s="2">
        <v>44820</v>
      </c>
      <c r="B449" s="15" t="s">
        <v>371</v>
      </c>
      <c r="C449" s="1" t="s">
        <v>3</v>
      </c>
      <c r="D449" s="1" t="s">
        <v>452</v>
      </c>
      <c r="E449" s="1">
        <v>7</v>
      </c>
      <c r="F449" s="3" t="s">
        <v>9</v>
      </c>
      <c r="G449" s="3">
        <v>3</v>
      </c>
      <c r="H449" s="3">
        <v>1</v>
      </c>
      <c r="I449" s="31">
        <v>0.37</v>
      </c>
      <c r="J449" s="3">
        <v>5</v>
      </c>
      <c r="N449" s="1">
        <v>1</v>
      </c>
      <c r="Q449" s="1">
        <v>3</v>
      </c>
      <c r="Y449" s="1">
        <v>5</v>
      </c>
      <c r="Z449" s="1">
        <v>1</v>
      </c>
      <c r="AB449" s="1">
        <v>4</v>
      </c>
      <c r="AM449" s="1">
        <v>2</v>
      </c>
      <c r="BN449" s="1">
        <v>1</v>
      </c>
      <c r="BV449" s="1">
        <v>1</v>
      </c>
      <c r="BY449" s="1">
        <v>2</v>
      </c>
      <c r="CE449" s="1">
        <v>1</v>
      </c>
      <c r="CX449" s="1">
        <v>1</v>
      </c>
      <c r="DK449" s="1">
        <v>2</v>
      </c>
      <c r="DS449" s="1">
        <v>3</v>
      </c>
      <c r="DX449" s="1">
        <f t="shared" si="12"/>
        <v>32</v>
      </c>
      <c r="DY449" s="1">
        <f t="shared" si="13"/>
        <v>22</v>
      </c>
    </row>
    <row r="450" spans="1:129" ht="15.75" customHeight="1" x14ac:dyDescent="0.2">
      <c r="A450" s="2">
        <v>44820</v>
      </c>
      <c r="B450" s="15" t="s">
        <v>224</v>
      </c>
      <c r="C450" s="1" t="s">
        <v>3</v>
      </c>
      <c r="D450" s="1" t="s">
        <v>452</v>
      </c>
      <c r="E450" s="1">
        <v>7</v>
      </c>
      <c r="F450" s="3" t="s">
        <v>10</v>
      </c>
      <c r="G450" s="3">
        <v>5</v>
      </c>
      <c r="H450" s="3">
        <v>2</v>
      </c>
      <c r="I450" s="31">
        <v>0.14499999999999999</v>
      </c>
      <c r="O450" s="1">
        <v>1</v>
      </c>
      <c r="X450" s="1">
        <v>3</v>
      </c>
      <c r="Y450" s="1">
        <v>3</v>
      </c>
      <c r="AB450" s="1">
        <v>3</v>
      </c>
      <c r="AC450" s="1">
        <v>6</v>
      </c>
      <c r="AF450" s="1">
        <v>7</v>
      </c>
      <c r="BN450" s="1">
        <v>1</v>
      </c>
      <c r="BR450" s="1">
        <v>1</v>
      </c>
      <c r="BX450" s="1">
        <v>1</v>
      </c>
      <c r="CE450" s="1">
        <v>6</v>
      </c>
      <c r="DX450" s="1">
        <f t="shared" si="12"/>
        <v>32</v>
      </c>
      <c r="DY450" s="1">
        <f t="shared" si="13"/>
        <v>24</v>
      </c>
    </row>
    <row r="451" spans="1:129" ht="15.75" customHeight="1" x14ac:dyDescent="0.2">
      <c r="A451" s="2">
        <v>44820</v>
      </c>
      <c r="B451" s="15" t="s">
        <v>235</v>
      </c>
      <c r="C451" s="3" t="s">
        <v>4</v>
      </c>
      <c r="D451" s="1" t="s">
        <v>452</v>
      </c>
      <c r="E451" s="1">
        <v>6</v>
      </c>
      <c r="F451" s="3" t="s">
        <v>9</v>
      </c>
      <c r="G451" s="3">
        <v>5</v>
      </c>
      <c r="H451" s="3">
        <v>2</v>
      </c>
      <c r="I451" s="31">
        <v>0.29499999999999998</v>
      </c>
      <c r="J451" s="3">
        <v>2</v>
      </c>
      <c r="K451" s="3">
        <v>1</v>
      </c>
      <c r="AB451" s="1">
        <v>3</v>
      </c>
      <c r="AG451" s="1">
        <v>1</v>
      </c>
      <c r="AM451" s="1">
        <v>1</v>
      </c>
      <c r="DD451" s="1">
        <v>1</v>
      </c>
      <c r="DX451" s="1">
        <f t="shared" ref="DX451:DX514" si="14">SUM(J451:DW451)</f>
        <v>9</v>
      </c>
      <c r="DY451" s="1">
        <f t="shared" ref="DY451:DY514" si="15">SUM(J451:BN451)</f>
        <v>8</v>
      </c>
    </row>
    <row r="452" spans="1:129" ht="15.75" customHeight="1" x14ac:dyDescent="0.2">
      <c r="A452" s="2">
        <v>44820</v>
      </c>
      <c r="B452" s="15" t="s">
        <v>372</v>
      </c>
      <c r="C452" s="3" t="s">
        <v>5</v>
      </c>
      <c r="D452" s="1" t="s">
        <v>452</v>
      </c>
      <c r="E452" s="1">
        <v>5</v>
      </c>
      <c r="F452" s="3" t="s">
        <v>9</v>
      </c>
      <c r="G452" s="3">
        <v>5</v>
      </c>
      <c r="H452" s="3">
        <v>2</v>
      </c>
      <c r="I452" s="31">
        <v>0.375</v>
      </c>
      <c r="K452" s="1">
        <v>2</v>
      </c>
      <c r="AB452" s="1">
        <v>5</v>
      </c>
      <c r="AG452" s="1">
        <v>1</v>
      </c>
      <c r="AM452" s="1">
        <v>1</v>
      </c>
      <c r="DD452" s="1">
        <v>1</v>
      </c>
      <c r="DX452" s="1">
        <f t="shared" si="14"/>
        <v>10</v>
      </c>
      <c r="DY452" s="1">
        <f t="shared" si="15"/>
        <v>9</v>
      </c>
    </row>
    <row r="453" spans="1:129" ht="15.75" customHeight="1" x14ac:dyDescent="0.2">
      <c r="A453" s="2">
        <v>44820</v>
      </c>
      <c r="B453" s="15" t="s">
        <v>267</v>
      </c>
      <c r="C453" s="3" t="s">
        <v>5</v>
      </c>
      <c r="D453" s="1" t="s">
        <v>452</v>
      </c>
      <c r="E453" s="1">
        <v>5</v>
      </c>
      <c r="F453" s="3" t="s">
        <v>10</v>
      </c>
      <c r="G453" s="3">
        <v>4</v>
      </c>
      <c r="H453" s="3">
        <v>2</v>
      </c>
      <c r="I453" s="31">
        <v>5.5E-2</v>
      </c>
      <c r="K453" s="1">
        <v>1</v>
      </c>
      <c r="AB453" s="1">
        <v>6</v>
      </c>
      <c r="DX453" s="1">
        <f t="shared" si="14"/>
        <v>7</v>
      </c>
      <c r="DY453" s="1">
        <f t="shared" si="15"/>
        <v>7</v>
      </c>
    </row>
    <row r="454" spans="1:129" ht="15.75" customHeight="1" x14ac:dyDescent="0.2">
      <c r="A454" s="2">
        <v>44820</v>
      </c>
      <c r="B454" s="15" t="s">
        <v>184</v>
      </c>
      <c r="C454" s="3" t="s">
        <v>156</v>
      </c>
      <c r="D454" s="1" t="s">
        <v>452</v>
      </c>
      <c r="E454" s="1">
        <v>4</v>
      </c>
      <c r="F454" s="3" t="s">
        <v>10</v>
      </c>
      <c r="G454" s="3">
        <v>3</v>
      </c>
      <c r="H454" s="3">
        <v>2</v>
      </c>
      <c r="I454" s="31">
        <v>0.08</v>
      </c>
      <c r="K454" s="1">
        <v>4</v>
      </c>
      <c r="DX454" s="1">
        <f t="shared" si="14"/>
        <v>4</v>
      </c>
      <c r="DY454" s="1">
        <f t="shared" si="15"/>
        <v>4</v>
      </c>
    </row>
    <row r="455" spans="1:129" ht="15.75" customHeight="1" x14ac:dyDescent="0.2">
      <c r="A455" s="2">
        <v>44820</v>
      </c>
      <c r="B455" s="15" t="s">
        <v>313</v>
      </c>
      <c r="C455" s="3" t="s">
        <v>300</v>
      </c>
      <c r="D455" s="1" t="s">
        <v>452</v>
      </c>
      <c r="E455" s="1">
        <v>3</v>
      </c>
      <c r="F455" s="3" t="s">
        <v>187</v>
      </c>
      <c r="G455" s="3">
        <v>3</v>
      </c>
      <c r="H455" s="3">
        <v>2</v>
      </c>
      <c r="I455" s="31">
        <v>0.08</v>
      </c>
      <c r="J455" s="3">
        <v>3</v>
      </c>
      <c r="K455" s="3">
        <v>1</v>
      </c>
      <c r="AB455" s="1">
        <v>2</v>
      </c>
      <c r="AM455" s="1">
        <v>1</v>
      </c>
      <c r="DX455" s="1">
        <f t="shared" si="14"/>
        <v>7</v>
      </c>
      <c r="DY455" s="1">
        <f t="shared" si="15"/>
        <v>7</v>
      </c>
    </row>
    <row r="456" spans="1:129" ht="15.75" customHeight="1" x14ac:dyDescent="0.2">
      <c r="A456" s="2">
        <v>44820</v>
      </c>
      <c r="B456" s="15" t="s">
        <v>373</v>
      </c>
      <c r="C456" s="3" t="s">
        <v>300</v>
      </c>
      <c r="D456" s="1" t="s">
        <v>452</v>
      </c>
      <c r="E456" s="1">
        <v>3</v>
      </c>
      <c r="F456" s="3" t="s">
        <v>10</v>
      </c>
      <c r="G456" s="3">
        <v>4</v>
      </c>
      <c r="H456" s="3">
        <v>2</v>
      </c>
      <c r="I456" s="31">
        <v>0</v>
      </c>
      <c r="DX456" s="1">
        <f t="shared" si="14"/>
        <v>0</v>
      </c>
      <c r="DY456" s="1">
        <f t="shared" si="15"/>
        <v>0</v>
      </c>
    </row>
    <row r="457" spans="1:129" ht="15.75" customHeight="1" x14ac:dyDescent="0.2">
      <c r="A457" s="2">
        <v>44820</v>
      </c>
      <c r="B457" s="15" t="s">
        <v>266</v>
      </c>
      <c r="C457" s="3" t="s">
        <v>7</v>
      </c>
      <c r="D457" s="1" t="s">
        <v>452</v>
      </c>
      <c r="E457" s="1">
        <v>2</v>
      </c>
      <c r="F457" s="3" t="s">
        <v>10</v>
      </c>
      <c r="G457" s="3">
        <v>5</v>
      </c>
      <c r="H457" s="3">
        <v>2</v>
      </c>
      <c r="I457" s="31">
        <v>0.21</v>
      </c>
      <c r="CY457" s="1">
        <v>1</v>
      </c>
      <c r="DD457" s="1">
        <v>1</v>
      </c>
      <c r="DX457" s="1">
        <f t="shared" si="14"/>
        <v>2</v>
      </c>
      <c r="DY457" s="1">
        <f t="shared" si="15"/>
        <v>0</v>
      </c>
    </row>
    <row r="458" spans="1:129" ht="15.75" customHeight="1" x14ac:dyDescent="0.2">
      <c r="A458" s="2">
        <v>44820</v>
      </c>
      <c r="B458" s="15" t="s">
        <v>284</v>
      </c>
      <c r="C458" s="3" t="s">
        <v>7</v>
      </c>
      <c r="D458" s="1" t="s">
        <v>452</v>
      </c>
      <c r="E458" s="1">
        <v>2</v>
      </c>
      <c r="F458" s="3" t="s">
        <v>9</v>
      </c>
      <c r="G458" s="3">
        <v>3</v>
      </c>
      <c r="H458" s="3">
        <v>2</v>
      </c>
      <c r="I458" s="31">
        <v>0</v>
      </c>
      <c r="DX458" s="1">
        <f t="shared" si="14"/>
        <v>0</v>
      </c>
      <c r="DY458" s="1">
        <f t="shared" si="15"/>
        <v>0</v>
      </c>
    </row>
    <row r="459" spans="1:129" ht="15.75" customHeight="1" x14ac:dyDescent="0.2">
      <c r="A459" s="2">
        <v>44820</v>
      </c>
      <c r="B459" s="15" t="s">
        <v>374</v>
      </c>
      <c r="C459" s="3" t="s">
        <v>11</v>
      </c>
      <c r="D459" s="1" t="s">
        <v>452</v>
      </c>
      <c r="E459" s="1">
        <v>1</v>
      </c>
      <c r="F459" s="3" t="s">
        <v>187</v>
      </c>
      <c r="G459" s="3">
        <v>5</v>
      </c>
      <c r="H459" s="3">
        <v>2</v>
      </c>
      <c r="I459" s="31">
        <v>0.26500000000000001</v>
      </c>
      <c r="K459" s="1">
        <v>3</v>
      </c>
      <c r="BN459" s="1">
        <v>2</v>
      </c>
      <c r="DU459" s="1">
        <v>1</v>
      </c>
      <c r="DX459" s="1">
        <f t="shared" si="14"/>
        <v>6</v>
      </c>
      <c r="DY459" s="1">
        <f t="shared" si="15"/>
        <v>5</v>
      </c>
    </row>
    <row r="460" spans="1:129" ht="15.75" customHeight="1" x14ac:dyDescent="0.2">
      <c r="A460" s="2">
        <v>44820</v>
      </c>
      <c r="B460" s="15" t="s">
        <v>167</v>
      </c>
      <c r="C460" s="3" t="s">
        <v>11</v>
      </c>
      <c r="D460" s="1" t="s">
        <v>452</v>
      </c>
      <c r="E460" s="1">
        <v>1</v>
      </c>
      <c r="F460" s="3" t="s">
        <v>10</v>
      </c>
      <c r="G460" s="3">
        <v>4</v>
      </c>
      <c r="H460" s="3">
        <v>2</v>
      </c>
      <c r="I460" s="31">
        <v>0.14499999999999999</v>
      </c>
      <c r="K460" s="1">
        <v>3</v>
      </c>
      <c r="AB460" s="1">
        <v>5</v>
      </c>
      <c r="AC460" s="1">
        <v>1</v>
      </c>
      <c r="AF460" s="1">
        <v>4</v>
      </c>
      <c r="DX460" s="1">
        <f t="shared" si="14"/>
        <v>13</v>
      </c>
      <c r="DY460" s="1">
        <f t="shared" si="15"/>
        <v>13</v>
      </c>
    </row>
    <row r="461" spans="1:129" ht="15.75" customHeight="1" x14ac:dyDescent="0.2">
      <c r="A461" s="2">
        <v>44834</v>
      </c>
      <c r="B461" s="15" t="s">
        <v>375</v>
      </c>
      <c r="C461" s="3" t="s">
        <v>0</v>
      </c>
      <c r="D461" s="1" t="s">
        <v>452</v>
      </c>
      <c r="E461" s="1">
        <v>10</v>
      </c>
      <c r="F461" s="3" t="s">
        <v>10</v>
      </c>
      <c r="G461" s="3">
        <v>5</v>
      </c>
      <c r="H461" s="3">
        <v>2</v>
      </c>
      <c r="I461" s="31">
        <v>0.30499999999999999</v>
      </c>
      <c r="X461" s="1">
        <v>4</v>
      </c>
      <c r="AB461" s="1">
        <v>5</v>
      </c>
      <c r="AF461" s="1">
        <v>3</v>
      </c>
      <c r="BN461" s="1">
        <v>1</v>
      </c>
      <c r="DX461" s="1">
        <f t="shared" si="14"/>
        <v>13</v>
      </c>
      <c r="DY461" s="1">
        <f t="shared" si="15"/>
        <v>13</v>
      </c>
    </row>
    <row r="462" spans="1:129" ht="15.75" customHeight="1" x14ac:dyDescent="0.2">
      <c r="A462" s="2">
        <v>44834</v>
      </c>
      <c r="B462" s="15" t="s">
        <v>376</v>
      </c>
      <c r="C462" s="3" t="s">
        <v>0</v>
      </c>
      <c r="D462" s="1" t="s">
        <v>452</v>
      </c>
      <c r="E462" s="1">
        <v>10</v>
      </c>
      <c r="F462" s="3" t="s">
        <v>187</v>
      </c>
      <c r="G462" s="3">
        <v>5</v>
      </c>
      <c r="H462" s="3">
        <v>2</v>
      </c>
      <c r="I462" s="31">
        <v>0.42499999999999999</v>
      </c>
      <c r="K462" s="1">
        <v>1</v>
      </c>
      <c r="X462" s="1">
        <v>1</v>
      </c>
      <c r="AB462" s="1">
        <v>6</v>
      </c>
      <c r="DC462" s="1">
        <v>1</v>
      </c>
      <c r="DX462" s="1">
        <f t="shared" si="14"/>
        <v>9</v>
      </c>
      <c r="DY462" s="1">
        <f t="shared" si="15"/>
        <v>8</v>
      </c>
    </row>
    <row r="463" spans="1:129" ht="15.75" customHeight="1" x14ac:dyDescent="0.2">
      <c r="A463" s="2">
        <v>44834</v>
      </c>
      <c r="B463" s="15" t="s">
        <v>377</v>
      </c>
      <c r="C463" s="3" t="s">
        <v>1</v>
      </c>
      <c r="D463" s="1" t="s">
        <v>452</v>
      </c>
      <c r="E463" s="1">
        <v>9</v>
      </c>
      <c r="F463" s="3" t="s">
        <v>9</v>
      </c>
      <c r="G463" s="3">
        <v>3</v>
      </c>
      <c r="H463" s="3">
        <v>2</v>
      </c>
      <c r="I463" s="31">
        <v>0.215</v>
      </c>
      <c r="J463" s="3">
        <v>1</v>
      </c>
      <c r="K463" s="3">
        <v>1</v>
      </c>
      <c r="CE463" s="1">
        <v>1</v>
      </c>
      <c r="DC463" s="1">
        <v>2</v>
      </c>
      <c r="DX463" s="1">
        <f t="shared" si="14"/>
        <v>5</v>
      </c>
      <c r="DY463" s="1">
        <f t="shared" si="15"/>
        <v>2</v>
      </c>
    </row>
    <row r="464" spans="1:129" ht="15.75" customHeight="1" x14ac:dyDescent="0.2">
      <c r="A464" s="2">
        <v>44834</v>
      </c>
      <c r="B464" s="15" t="s">
        <v>280</v>
      </c>
      <c r="C464" s="3" t="s">
        <v>1</v>
      </c>
      <c r="D464" s="1" t="s">
        <v>452</v>
      </c>
      <c r="E464" s="1">
        <v>9</v>
      </c>
      <c r="F464" s="3" t="s">
        <v>10</v>
      </c>
      <c r="G464" s="3">
        <v>4</v>
      </c>
      <c r="H464" s="3">
        <v>2</v>
      </c>
      <c r="I464" s="31">
        <v>0.06</v>
      </c>
      <c r="K464" s="1">
        <v>2</v>
      </c>
      <c r="DX464" s="1">
        <f t="shared" si="14"/>
        <v>2</v>
      </c>
      <c r="DY464" s="1">
        <f t="shared" si="15"/>
        <v>2</v>
      </c>
    </row>
    <row r="465" spans="1:129" ht="15.75" customHeight="1" x14ac:dyDescent="0.2">
      <c r="A465" s="2">
        <v>44834</v>
      </c>
      <c r="B465" s="15" t="s">
        <v>378</v>
      </c>
      <c r="C465" s="3" t="s">
        <v>2</v>
      </c>
      <c r="D465" s="1" t="s">
        <v>452</v>
      </c>
      <c r="E465" s="1">
        <v>8</v>
      </c>
      <c r="F465" s="3" t="s">
        <v>187</v>
      </c>
      <c r="G465" s="3">
        <v>5</v>
      </c>
      <c r="H465" s="3">
        <v>2</v>
      </c>
      <c r="I465" s="31">
        <v>0.13500000000000001</v>
      </c>
      <c r="K465" s="1">
        <v>3</v>
      </c>
      <c r="AB465" s="1">
        <v>3</v>
      </c>
      <c r="AM465" s="1">
        <v>2</v>
      </c>
      <c r="CE465" s="1">
        <v>1</v>
      </c>
      <c r="DX465" s="1">
        <f t="shared" si="14"/>
        <v>9</v>
      </c>
      <c r="DY465" s="1">
        <f t="shared" si="15"/>
        <v>8</v>
      </c>
    </row>
    <row r="466" spans="1:129" ht="15.75" customHeight="1" x14ac:dyDescent="0.2">
      <c r="A466" s="2">
        <v>44834</v>
      </c>
      <c r="B466" s="15" t="s">
        <v>379</v>
      </c>
      <c r="C466" s="3" t="s">
        <v>2</v>
      </c>
      <c r="D466" s="1" t="s">
        <v>452</v>
      </c>
      <c r="E466" s="1">
        <v>8</v>
      </c>
      <c r="F466" s="3" t="s">
        <v>10</v>
      </c>
      <c r="G466" s="3">
        <v>3</v>
      </c>
      <c r="H466" s="3">
        <v>2</v>
      </c>
      <c r="I466" s="31">
        <v>0.44</v>
      </c>
      <c r="L466" s="1">
        <v>1</v>
      </c>
      <c r="X466" s="1">
        <v>1</v>
      </c>
      <c r="AB466" s="1">
        <v>5</v>
      </c>
      <c r="AF466" s="1">
        <v>2</v>
      </c>
      <c r="AM466" s="1">
        <v>1</v>
      </c>
      <c r="DX466" s="1">
        <f t="shared" si="14"/>
        <v>10</v>
      </c>
      <c r="DY466" s="1">
        <f t="shared" si="15"/>
        <v>10</v>
      </c>
    </row>
    <row r="467" spans="1:129" ht="15.75" customHeight="1" x14ac:dyDescent="0.2">
      <c r="A467" s="2">
        <v>44834</v>
      </c>
      <c r="B467" s="15" t="s">
        <v>224</v>
      </c>
      <c r="C467" s="1" t="s">
        <v>3</v>
      </c>
      <c r="D467" s="1" t="s">
        <v>452</v>
      </c>
      <c r="E467" s="1">
        <v>7</v>
      </c>
      <c r="F467" s="3" t="s">
        <v>187</v>
      </c>
      <c r="G467" s="3">
        <v>3</v>
      </c>
      <c r="H467" s="3">
        <v>1</v>
      </c>
      <c r="I467" s="31">
        <v>0.22500000000000001</v>
      </c>
      <c r="V467" s="1">
        <v>2</v>
      </c>
      <c r="Z467" s="1">
        <v>7</v>
      </c>
      <c r="BN467" s="1">
        <v>1</v>
      </c>
      <c r="DX467" s="1">
        <f t="shared" si="14"/>
        <v>10</v>
      </c>
      <c r="DY467" s="1">
        <f t="shared" si="15"/>
        <v>10</v>
      </c>
    </row>
    <row r="468" spans="1:129" ht="15.75" customHeight="1" x14ac:dyDescent="0.2">
      <c r="A468" s="2">
        <v>44834</v>
      </c>
      <c r="B468" s="15" t="s">
        <v>197</v>
      </c>
      <c r="C468" s="1" t="s">
        <v>3</v>
      </c>
      <c r="D468" s="1" t="s">
        <v>452</v>
      </c>
      <c r="E468" s="1">
        <v>7</v>
      </c>
      <c r="F468" s="3" t="s">
        <v>153</v>
      </c>
      <c r="G468" s="3">
        <v>5</v>
      </c>
      <c r="H468" s="3">
        <v>2</v>
      </c>
      <c r="I468" s="31">
        <v>0.105</v>
      </c>
      <c r="K468" s="1">
        <v>1</v>
      </c>
      <c r="T468" s="1">
        <v>1</v>
      </c>
      <c r="V468" s="1">
        <v>2</v>
      </c>
      <c r="X468" s="1">
        <v>1</v>
      </c>
      <c r="AC468" s="1">
        <v>1</v>
      </c>
      <c r="AD468" s="1">
        <v>1</v>
      </c>
      <c r="AF468" s="1">
        <v>2</v>
      </c>
      <c r="AM468" s="1">
        <v>1</v>
      </c>
      <c r="BN468" s="1">
        <v>2</v>
      </c>
      <c r="CE468" s="1">
        <v>2</v>
      </c>
      <c r="DS468" s="1">
        <v>1</v>
      </c>
      <c r="DX468" s="1">
        <f t="shared" si="14"/>
        <v>15</v>
      </c>
      <c r="DY468" s="1">
        <f t="shared" si="15"/>
        <v>12</v>
      </c>
    </row>
    <row r="469" spans="1:129" ht="15.75" customHeight="1" x14ac:dyDescent="0.2">
      <c r="A469" s="2">
        <v>44834</v>
      </c>
      <c r="B469" s="15" t="s">
        <v>303</v>
      </c>
      <c r="C469" s="3" t="s">
        <v>12</v>
      </c>
      <c r="D469" s="1" t="s">
        <v>452</v>
      </c>
      <c r="E469" s="1">
        <v>6</v>
      </c>
      <c r="F469" s="3" t="s">
        <v>187</v>
      </c>
      <c r="G469" s="3">
        <v>5</v>
      </c>
      <c r="H469" s="3">
        <v>2</v>
      </c>
      <c r="I469" s="31">
        <v>0.26</v>
      </c>
      <c r="J469" s="3">
        <v>1</v>
      </c>
      <c r="K469" s="3">
        <v>2</v>
      </c>
      <c r="AB469" s="1">
        <v>2</v>
      </c>
      <c r="DD469" s="1">
        <v>1</v>
      </c>
      <c r="DX469" s="1">
        <f t="shared" si="14"/>
        <v>6</v>
      </c>
      <c r="DY469" s="1">
        <f t="shared" si="15"/>
        <v>5</v>
      </c>
    </row>
    <row r="470" spans="1:129" ht="15.75" customHeight="1" x14ac:dyDescent="0.2">
      <c r="A470" s="2">
        <v>44834</v>
      </c>
      <c r="B470" s="15" t="s">
        <v>312</v>
      </c>
      <c r="C470" s="3" t="s">
        <v>5</v>
      </c>
      <c r="D470" s="1" t="s">
        <v>452</v>
      </c>
      <c r="E470" s="1">
        <v>5</v>
      </c>
      <c r="F470" s="3" t="s">
        <v>153</v>
      </c>
      <c r="G470" s="3">
        <v>4</v>
      </c>
      <c r="H470" s="3">
        <v>2</v>
      </c>
      <c r="I470" s="31">
        <v>3.5000000000000003E-2</v>
      </c>
      <c r="AB470" s="1">
        <v>1</v>
      </c>
      <c r="AF470" s="1">
        <v>3</v>
      </c>
      <c r="BR470" s="1">
        <v>1</v>
      </c>
      <c r="DX470" s="1">
        <f t="shared" si="14"/>
        <v>5</v>
      </c>
      <c r="DY470" s="1">
        <f t="shared" si="15"/>
        <v>4</v>
      </c>
    </row>
    <row r="471" spans="1:129" ht="15.75" customHeight="1" x14ac:dyDescent="0.2">
      <c r="A471" s="2">
        <v>44834</v>
      </c>
      <c r="B471" s="15" t="s">
        <v>380</v>
      </c>
      <c r="C471" s="3" t="s">
        <v>5</v>
      </c>
      <c r="D471" s="1" t="s">
        <v>452</v>
      </c>
      <c r="E471" s="1">
        <v>5</v>
      </c>
      <c r="F471" s="3" t="s">
        <v>187</v>
      </c>
      <c r="G471" s="3">
        <v>5</v>
      </c>
      <c r="H471" s="3">
        <v>2</v>
      </c>
      <c r="I471" s="31">
        <v>9.5000000000000001E-2</v>
      </c>
      <c r="K471" s="1">
        <v>1</v>
      </c>
      <c r="AB471" s="1">
        <v>4</v>
      </c>
      <c r="AF471" s="1">
        <v>2</v>
      </c>
      <c r="DX471" s="1">
        <f t="shared" si="14"/>
        <v>7</v>
      </c>
      <c r="DY471" s="1">
        <f t="shared" si="15"/>
        <v>7</v>
      </c>
    </row>
    <row r="472" spans="1:129" ht="15.75" customHeight="1" x14ac:dyDescent="0.2">
      <c r="A472" s="2">
        <v>44834</v>
      </c>
      <c r="B472" s="15" t="s">
        <v>265</v>
      </c>
      <c r="C472" s="3" t="s">
        <v>156</v>
      </c>
      <c r="D472" s="1" t="s">
        <v>452</v>
      </c>
      <c r="E472" s="1">
        <v>4</v>
      </c>
      <c r="F472" s="3" t="s">
        <v>153</v>
      </c>
      <c r="G472" s="3">
        <v>2</v>
      </c>
      <c r="H472" s="3">
        <v>2</v>
      </c>
      <c r="I472" s="31">
        <v>0.08</v>
      </c>
      <c r="K472" s="1">
        <v>1</v>
      </c>
      <c r="AB472" s="1">
        <v>4</v>
      </c>
      <c r="AF472" s="1">
        <v>1</v>
      </c>
      <c r="DU472" s="1">
        <v>1</v>
      </c>
      <c r="DX472" s="1">
        <f t="shared" si="14"/>
        <v>7</v>
      </c>
      <c r="DY472" s="1">
        <f t="shared" si="15"/>
        <v>6</v>
      </c>
    </row>
    <row r="473" spans="1:129" ht="15.75" customHeight="1" x14ac:dyDescent="0.2">
      <c r="A473" s="2">
        <v>44834</v>
      </c>
      <c r="B473" s="15" t="s">
        <v>364</v>
      </c>
      <c r="C473" s="3" t="s">
        <v>300</v>
      </c>
      <c r="D473" s="1" t="s">
        <v>452</v>
      </c>
      <c r="E473" s="1">
        <v>3</v>
      </c>
      <c r="F473" s="3" t="s">
        <v>153</v>
      </c>
      <c r="G473" s="3">
        <v>4</v>
      </c>
      <c r="H473" s="3">
        <v>2</v>
      </c>
      <c r="I473" s="31">
        <v>7.4999999999999997E-2</v>
      </c>
      <c r="AB473" s="1">
        <v>2</v>
      </c>
      <c r="BO473" s="1">
        <v>2</v>
      </c>
      <c r="CE473" s="1">
        <v>1</v>
      </c>
      <c r="DX473" s="1">
        <f t="shared" si="14"/>
        <v>5</v>
      </c>
      <c r="DY473" s="1">
        <f t="shared" si="15"/>
        <v>2</v>
      </c>
    </row>
    <row r="474" spans="1:129" ht="15.75" customHeight="1" x14ac:dyDescent="0.2">
      <c r="A474" s="2">
        <v>44834</v>
      </c>
      <c r="B474" s="15" t="s">
        <v>381</v>
      </c>
      <c r="C474" s="3" t="s">
        <v>300</v>
      </c>
      <c r="D474" s="1" t="s">
        <v>452</v>
      </c>
      <c r="E474" s="1">
        <v>3</v>
      </c>
      <c r="F474" s="3" t="s">
        <v>187</v>
      </c>
      <c r="G474" s="3">
        <v>3</v>
      </c>
      <c r="H474" s="3">
        <v>2</v>
      </c>
      <c r="I474" s="31">
        <v>0.255</v>
      </c>
      <c r="AB474" s="1">
        <v>2</v>
      </c>
      <c r="AF474" s="1">
        <v>2</v>
      </c>
      <c r="DX474" s="1">
        <f t="shared" si="14"/>
        <v>4</v>
      </c>
      <c r="DY474" s="1">
        <f t="shared" si="15"/>
        <v>4</v>
      </c>
    </row>
    <row r="475" spans="1:129" ht="15.75" customHeight="1" x14ac:dyDescent="0.2">
      <c r="A475" s="2">
        <v>44834</v>
      </c>
      <c r="B475" s="15" t="s">
        <v>275</v>
      </c>
      <c r="C475" s="3" t="s">
        <v>7</v>
      </c>
      <c r="D475" s="1" t="s">
        <v>452</v>
      </c>
      <c r="E475" s="1">
        <v>2</v>
      </c>
      <c r="F475" s="3" t="s">
        <v>187</v>
      </c>
      <c r="G475" s="3">
        <v>3</v>
      </c>
      <c r="H475" s="3">
        <v>2</v>
      </c>
      <c r="I475" s="31">
        <v>5.5E-2</v>
      </c>
      <c r="J475" s="3">
        <v>1</v>
      </c>
      <c r="K475" s="3">
        <v>2</v>
      </c>
      <c r="AC475" s="1">
        <v>1</v>
      </c>
      <c r="AF475" s="1">
        <v>1</v>
      </c>
      <c r="DX475" s="1">
        <f t="shared" si="14"/>
        <v>5</v>
      </c>
      <c r="DY475" s="1">
        <f t="shared" si="15"/>
        <v>5</v>
      </c>
    </row>
    <row r="476" spans="1:129" ht="15.75" customHeight="1" x14ac:dyDescent="0.2">
      <c r="A476" s="2">
        <v>44834</v>
      </c>
      <c r="B476" s="15" t="s">
        <v>171</v>
      </c>
      <c r="C476" s="3" t="s">
        <v>7</v>
      </c>
      <c r="D476" s="1" t="s">
        <v>452</v>
      </c>
      <c r="E476" s="1">
        <v>2</v>
      </c>
      <c r="F476" s="3" t="s">
        <v>153</v>
      </c>
      <c r="G476" s="3">
        <v>5</v>
      </c>
      <c r="H476" s="3">
        <v>2</v>
      </c>
      <c r="I476" s="31">
        <v>0.08</v>
      </c>
      <c r="AB476" s="1">
        <v>6</v>
      </c>
      <c r="AF476" s="1">
        <v>1</v>
      </c>
      <c r="BR476" s="1">
        <v>1</v>
      </c>
      <c r="DX476" s="1">
        <f t="shared" si="14"/>
        <v>8</v>
      </c>
      <c r="DY476" s="1">
        <f t="shared" si="15"/>
        <v>7</v>
      </c>
    </row>
    <row r="477" spans="1:129" ht="15.75" customHeight="1" x14ac:dyDescent="0.2">
      <c r="A477" s="2">
        <v>44834</v>
      </c>
      <c r="B477" s="15" t="s">
        <v>276</v>
      </c>
      <c r="C477" s="3" t="s">
        <v>11</v>
      </c>
      <c r="D477" s="1" t="s">
        <v>452</v>
      </c>
      <c r="E477" s="1">
        <v>1</v>
      </c>
      <c r="F477" s="3" t="s">
        <v>187</v>
      </c>
      <c r="G477" s="3">
        <v>5</v>
      </c>
      <c r="H477" s="3">
        <v>2</v>
      </c>
      <c r="I477" s="31">
        <v>0.09</v>
      </c>
      <c r="K477" s="1">
        <v>2</v>
      </c>
      <c r="AB477" s="1">
        <v>3</v>
      </c>
      <c r="DX477" s="1">
        <f t="shared" si="14"/>
        <v>5</v>
      </c>
      <c r="DY477" s="1">
        <f t="shared" si="15"/>
        <v>5</v>
      </c>
    </row>
    <row r="478" spans="1:129" ht="15.75" customHeight="1" x14ac:dyDescent="0.2">
      <c r="A478" s="2">
        <v>44834</v>
      </c>
      <c r="B478" s="15" t="s">
        <v>382</v>
      </c>
      <c r="C478" s="3" t="s">
        <v>11</v>
      </c>
      <c r="D478" s="1" t="s">
        <v>452</v>
      </c>
      <c r="E478" s="1">
        <v>1</v>
      </c>
      <c r="F478" s="3" t="s">
        <v>10</v>
      </c>
      <c r="G478" s="3">
        <v>4</v>
      </c>
      <c r="H478" s="3">
        <v>2</v>
      </c>
      <c r="I478" s="31">
        <v>6.5000000000000002E-2</v>
      </c>
      <c r="AB478" s="1">
        <v>4</v>
      </c>
      <c r="AC478" s="1">
        <v>1</v>
      </c>
      <c r="DX478" s="1">
        <f t="shared" si="14"/>
        <v>5</v>
      </c>
      <c r="DY478" s="1">
        <f t="shared" si="15"/>
        <v>5</v>
      </c>
    </row>
    <row r="479" spans="1:129" ht="15.75" customHeight="1" x14ac:dyDescent="0.2">
      <c r="A479" s="2">
        <v>44855</v>
      </c>
      <c r="B479" s="15" t="s">
        <v>383</v>
      </c>
      <c r="C479" s="3" t="s">
        <v>0</v>
      </c>
      <c r="D479" s="1" t="s">
        <v>452</v>
      </c>
      <c r="E479" s="1">
        <v>10</v>
      </c>
      <c r="F479" s="3" t="s">
        <v>187</v>
      </c>
      <c r="G479" s="3">
        <v>5</v>
      </c>
      <c r="H479" s="3">
        <v>2</v>
      </c>
      <c r="I479" s="31">
        <v>0.40500000000000003</v>
      </c>
      <c r="X479" s="1">
        <v>2</v>
      </c>
      <c r="AB479" s="3">
        <v>2</v>
      </c>
      <c r="AF479" s="3">
        <v>4</v>
      </c>
      <c r="BV479" s="1">
        <v>1</v>
      </c>
      <c r="DX479" s="1">
        <f t="shared" si="14"/>
        <v>9</v>
      </c>
      <c r="DY479" s="1">
        <f t="shared" si="15"/>
        <v>8</v>
      </c>
    </row>
    <row r="480" spans="1:129" ht="15.75" customHeight="1" x14ac:dyDescent="0.2">
      <c r="A480" s="2">
        <v>44855</v>
      </c>
      <c r="B480" s="15" t="s">
        <v>177</v>
      </c>
      <c r="C480" s="3" t="s">
        <v>0</v>
      </c>
      <c r="D480" s="1" t="s">
        <v>452</v>
      </c>
      <c r="E480" s="1">
        <v>10</v>
      </c>
      <c r="F480" s="3" t="s">
        <v>10</v>
      </c>
      <c r="G480" s="3">
        <v>5</v>
      </c>
      <c r="H480" s="3">
        <v>2</v>
      </c>
      <c r="I480" s="31">
        <v>5.5E-2</v>
      </c>
      <c r="X480" s="1">
        <v>2</v>
      </c>
      <c r="AB480" s="3">
        <v>5</v>
      </c>
      <c r="AC480" s="1">
        <v>6</v>
      </c>
      <c r="DU480" s="1">
        <v>2</v>
      </c>
      <c r="DX480" s="1">
        <f t="shared" si="14"/>
        <v>15</v>
      </c>
      <c r="DY480" s="1">
        <f t="shared" si="15"/>
        <v>13</v>
      </c>
    </row>
    <row r="481" spans="1:129" ht="15.75" customHeight="1" x14ac:dyDescent="0.2">
      <c r="A481" s="2">
        <v>44855</v>
      </c>
      <c r="B481" s="15" t="s">
        <v>169</v>
      </c>
      <c r="C481" s="3" t="s">
        <v>1</v>
      </c>
      <c r="D481" s="1" t="s">
        <v>452</v>
      </c>
      <c r="E481" s="1">
        <v>9</v>
      </c>
      <c r="F481" s="3" t="s">
        <v>10</v>
      </c>
      <c r="G481" s="3">
        <v>4</v>
      </c>
      <c r="H481" s="3">
        <v>2</v>
      </c>
      <c r="I481" s="31">
        <v>5.5E-2</v>
      </c>
      <c r="J481" s="1">
        <v>5</v>
      </c>
      <c r="K481" s="1">
        <v>1</v>
      </c>
      <c r="BY481" s="1">
        <v>1</v>
      </c>
      <c r="DX481" s="1">
        <f t="shared" si="14"/>
        <v>7</v>
      </c>
      <c r="DY481" s="1">
        <f t="shared" si="15"/>
        <v>6</v>
      </c>
    </row>
    <row r="482" spans="1:129" ht="15.75" customHeight="1" x14ac:dyDescent="0.2">
      <c r="A482" s="2">
        <v>44855</v>
      </c>
      <c r="B482" s="15" t="s">
        <v>384</v>
      </c>
      <c r="C482" s="3" t="s">
        <v>1</v>
      </c>
      <c r="D482" s="1" t="s">
        <v>452</v>
      </c>
      <c r="E482" s="1">
        <v>9</v>
      </c>
      <c r="F482" s="3" t="s">
        <v>187</v>
      </c>
      <c r="G482" s="3">
        <v>3</v>
      </c>
      <c r="H482" s="3">
        <v>2</v>
      </c>
      <c r="I482" s="31">
        <v>0.125</v>
      </c>
      <c r="DD482" s="1">
        <v>1</v>
      </c>
      <c r="DX482" s="1">
        <f t="shared" si="14"/>
        <v>1</v>
      </c>
      <c r="DY482" s="1">
        <f t="shared" si="15"/>
        <v>0</v>
      </c>
    </row>
    <row r="483" spans="1:129" ht="15.75" customHeight="1" x14ac:dyDescent="0.2">
      <c r="A483" s="2">
        <v>44855</v>
      </c>
      <c r="B483" s="15" t="s">
        <v>273</v>
      </c>
      <c r="C483" s="3" t="s">
        <v>2</v>
      </c>
      <c r="D483" s="1" t="s">
        <v>452</v>
      </c>
      <c r="E483" s="1">
        <v>8</v>
      </c>
      <c r="F483" s="3" t="s">
        <v>187</v>
      </c>
      <c r="G483" s="3">
        <v>5</v>
      </c>
      <c r="H483" s="3">
        <v>2</v>
      </c>
      <c r="I483" s="31">
        <v>5.5E-2</v>
      </c>
      <c r="K483" s="1">
        <v>2</v>
      </c>
      <c r="X483" s="1">
        <v>1</v>
      </c>
      <c r="AB483" s="1">
        <v>1</v>
      </c>
      <c r="BZ483" s="1">
        <v>1</v>
      </c>
      <c r="DX483" s="1">
        <f t="shared" si="14"/>
        <v>5</v>
      </c>
      <c r="DY483" s="1">
        <f t="shared" si="15"/>
        <v>4</v>
      </c>
    </row>
    <row r="484" spans="1:129" ht="15.75" customHeight="1" x14ac:dyDescent="0.2">
      <c r="A484" s="2">
        <v>44855</v>
      </c>
      <c r="B484" s="15" t="s">
        <v>385</v>
      </c>
      <c r="C484" s="3" t="s">
        <v>2</v>
      </c>
      <c r="D484" s="1" t="s">
        <v>452</v>
      </c>
      <c r="E484" s="1">
        <v>8</v>
      </c>
      <c r="F484" s="3" t="s">
        <v>10</v>
      </c>
      <c r="G484" s="3">
        <v>3</v>
      </c>
      <c r="H484" s="3">
        <v>2</v>
      </c>
      <c r="I484" s="31">
        <v>0.41499999999999998</v>
      </c>
      <c r="J484" s="1">
        <v>1</v>
      </c>
      <c r="K484" s="1">
        <v>1</v>
      </c>
      <c r="X484" s="1">
        <v>1</v>
      </c>
      <c r="AB484" s="1">
        <v>1</v>
      </c>
      <c r="AC484" s="1">
        <v>1</v>
      </c>
      <c r="AF484" s="1">
        <v>1</v>
      </c>
      <c r="CJ484" s="1">
        <v>1</v>
      </c>
      <c r="DD484" s="1">
        <v>1</v>
      </c>
      <c r="DX484" s="1">
        <f t="shared" si="14"/>
        <v>8</v>
      </c>
      <c r="DY484" s="1">
        <f t="shared" si="15"/>
        <v>6</v>
      </c>
    </row>
    <row r="485" spans="1:129" ht="15.75" customHeight="1" x14ac:dyDescent="0.2">
      <c r="A485" s="2">
        <v>44855</v>
      </c>
      <c r="B485" s="15" t="s">
        <v>379</v>
      </c>
      <c r="C485" s="1" t="s">
        <v>3</v>
      </c>
      <c r="D485" s="1" t="s">
        <v>452</v>
      </c>
      <c r="E485" s="1">
        <v>7</v>
      </c>
      <c r="F485" s="3" t="s">
        <v>10</v>
      </c>
      <c r="G485" s="3">
        <v>5</v>
      </c>
      <c r="H485" s="3">
        <v>2</v>
      </c>
      <c r="I485" s="31">
        <v>0.18</v>
      </c>
      <c r="J485" s="1">
        <v>1</v>
      </c>
      <c r="AC485" s="1">
        <v>4</v>
      </c>
      <c r="AF485" s="1">
        <v>4</v>
      </c>
      <c r="AM485" s="1">
        <v>1</v>
      </c>
      <c r="DD485" s="1">
        <v>1</v>
      </c>
      <c r="DU485" s="1">
        <v>1</v>
      </c>
      <c r="DX485" s="1">
        <f t="shared" si="14"/>
        <v>12</v>
      </c>
      <c r="DY485" s="1">
        <f t="shared" si="15"/>
        <v>10</v>
      </c>
    </row>
    <row r="486" spans="1:129" ht="15.75" customHeight="1" x14ac:dyDescent="0.2">
      <c r="A486" s="2">
        <v>44855</v>
      </c>
      <c r="B486" s="15" t="s">
        <v>386</v>
      </c>
      <c r="C486" s="1" t="s">
        <v>3</v>
      </c>
      <c r="D486" s="1" t="s">
        <v>452</v>
      </c>
      <c r="E486" s="1">
        <v>7</v>
      </c>
      <c r="F486" s="3" t="s">
        <v>187</v>
      </c>
      <c r="G486" s="3">
        <v>5</v>
      </c>
      <c r="H486" s="3">
        <v>2</v>
      </c>
      <c r="I486" s="31">
        <v>0.09</v>
      </c>
      <c r="K486" s="1">
        <v>1</v>
      </c>
      <c r="AB486" s="1">
        <v>5</v>
      </c>
      <c r="AC486" s="1">
        <v>4</v>
      </c>
      <c r="AF486" s="1">
        <v>4</v>
      </c>
      <c r="AG486" s="1">
        <v>1</v>
      </c>
      <c r="DX486" s="1">
        <f t="shared" si="14"/>
        <v>15</v>
      </c>
      <c r="DY486" s="1">
        <f t="shared" si="15"/>
        <v>15</v>
      </c>
    </row>
    <row r="487" spans="1:129" ht="15.75" customHeight="1" x14ac:dyDescent="0.2">
      <c r="A487" s="2">
        <v>44855</v>
      </c>
      <c r="B487" s="15" t="s">
        <v>311</v>
      </c>
      <c r="C487" s="3" t="s">
        <v>4</v>
      </c>
      <c r="D487" s="1" t="s">
        <v>452</v>
      </c>
      <c r="E487" s="1">
        <v>6</v>
      </c>
      <c r="F487" s="3" t="s">
        <v>187</v>
      </c>
      <c r="G487" s="3">
        <v>5</v>
      </c>
      <c r="H487" s="3">
        <v>2</v>
      </c>
      <c r="I487" s="31">
        <v>0.20499999999999999</v>
      </c>
      <c r="AB487" s="1">
        <v>5</v>
      </c>
      <c r="DD487" s="1">
        <v>1</v>
      </c>
      <c r="DX487" s="1">
        <f t="shared" si="14"/>
        <v>6</v>
      </c>
      <c r="DY487" s="1">
        <f t="shared" si="15"/>
        <v>5</v>
      </c>
    </row>
    <row r="488" spans="1:129" ht="15.75" customHeight="1" x14ac:dyDescent="0.2">
      <c r="A488" s="2">
        <v>44855</v>
      </c>
      <c r="B488" s="15" t="s">
        <v>387</v>
      </c>
      <c r="C488" s="3" t="s">
        <v>5</v>
      </c>
      <c r="D488" s="1" t="s">
        <v>452</v>
      </c>
      <c r="E488" s="1">
        <v>5</v>
      </c>
      <c r="F488" s="3" t="s">
        <v>153</v>
      </c>
      <c r="G488" s="3">
        <v>4</v>
      </c>
      <c r="H488" s="3">
        <v>2</v>
      </c>
      <c r="I488" s="31">
        <v>7.4999999999999997E-2</v>
      </c>
      <c r="K488" s="1">
        <v>2</v>
      </c>
      <c r="AB488" s="1">
        <v>2</v>
      </c>
      <c r="DX488" s="1">
        <f t="shared" si="14"/>
        <v>4</v>
      </c>
      <c r="DY488" s="1">
        <f t="shared" si="15"/>
        <v>4</v>
      </c>
    </row>
    <row r="489" spans="1:129" ht="15.75" customHeight="1" x14ac:dyDescent="0.2">
      <c r="A489" s="2">
        <v>44855</v>
      </c>
      <c r="B489" s="15" t="s">
        <v>388</v>
      </c>
      <c r="C489" s="3" t="s">
        <v>5</v>
      </c>
      <c r="D489" s="1" t="s">
        <v>452</v>
      </c>
      <c r="E489" s="1">
        <v>5</v>
      </c>
      <c r="F489" s="3" t="s">
        <v>187</v>
      </c>
      <c r="G489" s="3">
        <v>5</v>
      </c>
      <c r="H489" s="3">
        <v>2</v>
      </c>
      <c r="I489" s="31">
        <v>0.16</v>
      </c>
      <c r="K489" s="1">
        <v>3</v>
      </c>
      <c r="X489" s="1">
        <v>1</v>
      </c>
      <c r="AB489" s="1">
        <v>3</v>
      </c>
      <c r="DX489" s="1">
        <f t="shared" si="14"/>
        <v>7</v>
      </c>
      <c r="DY489" s="1">
        <f t="shared" si="15"/>
        <v>7</v>
      </c>
    </row>
    <row r="490" spans="1:129" ht="15.75" customHeight="1" x14ac:dyDescent="0.2">
      <c r="A490" s="2">
        <v>44855</v>
      </c>
      <c r="B490" s="15" t="s">
        <v>190</v>
      </c>
      <c r="C490" s="3" t="s">
        <v>156</v>
      </c>
      <c r="D490" s="1" t="s">
        <v>452</v>
      </c>
      <c r="E490" s="1">
        <v>4</v>
      </c>
      <c r="F490" s="3" t="s">
        <v>10</v>
      </c>
      <c r="G490" s="3">
        <v>2</v>
      </c>
      <c r="H490" s="3">
        <v>2</v>
      </c>
      <c r="I490" s="31">
        <v>0</v>
      </c>
      <c r="DX490" s="1">
        <f t="shared" si="14"/>
        <v>0</v>
      </c>
      <c r="DY490" s="1">
        <f t="shared" si="15"/>
        <v>0</v>
      </c>
    </row>
    <row r="491" spans="1:129" ht="15.75" customHeight="1" x14ac:dyDescent="0.2">
      <c r="A491" s="2">
        <v>44855</v>
      </c>
      <c r="B491" s="15" t="s">
        <v>284</v>
      </c>
      <c r="C491" s="3" t="s">
        <v>300</v>
      </c>
      <c r="D491" s="1" t="s">
        <v>452</v>
      </c>
      <c r="E491" s="1">
        <v>3</v>
      </c>
      <c r="F491" s="3" t="s">
        <v>187</v>
      </c>
      <c r="G491" s="3">
        <v>3</v>
      </c>
      <c r="H491" s="3">
        <v>2</v>
      </c>
      <c r="I491" s="31">
        <v>7.4999999999999997E-2</v>
      </c>
      <c r="K491" s="1">
        <v>2</v>
      </c>
      <c r="AB491" s="1">
        <v>6</v>
      </c>
      <c r="AM491" s="1">
        <v>2</v>
      </c>
      <c r="DX491" s="1">
        <f t="shared" si="14"/>
        <v>10</v>
      </c>
      <c r="DY491" s="1">
        <f t="shared" si="15"/>
        <v>10</v>
      </c>
    </row>
    <row r="492" spans="1:129" ht="15.75" customHeight="1" x14ac:dyDescent="0.2">
      <c r="A492" s="2">
        <v>44855</v>
      </c>
      <c r="B492" s="15" t="s">
        <v>389</v>
      </c>
      <c r="C492" s="3" t="s">
        <v>300</v>
      </c>
      <c r="D492" s="1" t="s">
        <v>452</v>
      </c>
      <c r="E492" s="1">
        <v>3</v>
      </c>
      <c r="F492" s="3" t="s">
        <v>153</v>
      </c>
      <c r="G492" s="3">
        <v>4</v>
      </c>
      <c r="H492" s="3">
        <v>2</v>
      </c>
      <c r="I492" s="31">
        <v>0</v>
      </c>
      <c r="DX492" s="1">
        <f t="shared" si="14"/>
        <v>0</v>
      </c>
      <c r="DY492" s="1">
        <f t="shared" si="15"/>
        <v>0</v>
      </c>
    </row>
    <row r="493" spans="1:129" ht="15.75" customHeight="1" x14ac:dyDescent="0.2">
      <c r="A493" s="2">
        <v>44855</v>
      </c>
      <c r="B493" s="15" t="s">
        <v>270</v>
      </c>
      <c r="C493" s="3" t="s">
        <v>7</v>
      </c>
      <c r="D493" s="1" t="s">
        <v>452</v>
      </c>
      <c r="E493" s="1">
        <v>2</v>
      </c>
      <c r="F493" s="3" t="s">
        <v>187</v>
      </c>
      <c r="G493" s="3">
        <v>3</v>
      </c>
      <c r="H493" s="3">
        <v>2</v>
      </c>
      <c r="I493" s="31">
        <v>0</v>
      </c>
      <c r="DX493" s="1">
        <f t="shared" si="14"/>
        <v>0</v>
      </c>
      <c r="DY493" s="1">
        <f t="shared" si="15"/>
        <v>0</v>
      </c>
    </row>
    <row r="494" spans="1:129" ht="15.75" customHeight="1" x14ac:dyDescent="0.2">
      <c r="A494" s="2">
        <v>44855</v>
      </c>
      <c r="B494" s="15" t="s">
        <v>390</v>
      </c>
      <c r="C494" s="3" t="s">
        <v>7</v>
      </c>
      <c r="D494" s="1" t="s">
        <v>452</v>
      </c>
      <c r="E494" s="1">
        <v>2</v>
      </c>
      <c r="F494" s="3" t="s">
        <v>153</v>
      </c>
      <c r="G494" s="3">
        <v>5</v>
      </c>
      <c r="H494" s="3">
        <v>2</v>
      </c>
      <c r="I494" s="31">
        <v>7.4999999999999997E-2</v>
      </c>
      <c r="K494" s="1">
        <v>1</v>
      </c>
      <c r="AB494" s="1">
        <v>1</v>
      </c>
      <c r="AF494" s="1">
        <v>1</v>
      </c>
      <c r="DV494" s="1">
        <v>1</v>
      </c>
      <c r="DX494" s="1">
        <f t="shared" si="14"/>
        <v>4</v>
      </c>
      <c r="DY494" s="1">
        <f t="shared" si="15"/>
        <v>3</v>
      </c>
    </row>
    <row r="495" spans="1:129" ht="15.75" customHeight="1" x14ac:dyDescent="0.2">
      <c r="A495" s="2">
        <v>44855</v>
      </c>
      <c r="B495" s="15" t="s">
        <v>391</v>
      </c>
      <c r="C495" s="3" t="s">
        <v>11</v>
      </c>
      <c r="D495" s="1" t="s">
        <v>452</v>
      </c>
      <c r="E495" s="1">
        <v>1</v>
      </c>
      <c r="F495" s="3" t="s">
        <v>10</v>
      </c>
      <c r="G495" s="3">
        <v>4</v>
      </c>
      <c r="H495" s="3">
        <v>2</v>
      </c>
      <c r="I495" s="31">
        <v>0</v>
      </c>
      <c r="DX495" s="1">
        <f t="shared" si="14"/>
        <v>0</v>
      </c>
      <c r="DY495" s="1">
        <f t="shared" si="15"/>
        <v>0</v>
      </c>
    </row>
    <row r="496" spans="1:129" ht="15.75" customHeight="1" x14ac:dyDescent="0.2">
      <c r="A496" s="2">
        <v>44855</v>
      </c>
      <c r="B496" s="15" t="s">
        <v>392</v>
      </c>
      <c r="C496" s="3" t="s">
        <v>11</v>
      </c>
      <c r="D496" s="1" t="s">
        <v>452</v>
      </c>
      <c r="E496" s="1">
        <v>1</v>
      </c>
      <c r="F496" s="3" t="s">
        <v>187</v>
      </c>
      <c r="G496" s="3">
        <v>5</v>
      </c>
      <c r="H496" s="3">
        <v>2</v>
      </c>
      <c r="I496" s="31">
        <v>6.5000000000000002E-2</v>
      </c>
      <c r="AC496" s="1">
        <v>2</v>
      </c>
      <c r="AF496" s="1">
        <v>1</v>
      </c>
      <c r="DA496" s="1">
        <v>1</v>
      </c>
      <c r="DX496" s="1">
        <f t="shared" si="14"/>
        <v>4</v>
      </c>
      <c r="DY496" s="1">
        <f t="shared" si="15"/>
        <v>3</v>
      </c>
    </row>
    <row r="497" spans="1:129" ht="15.75" customHeight="1" x14ac:dyDescent="0.2">
      <c r="A497" s="2">
        <v>44859</v>
      </c>
      <c r="B497" s="15" t="s">
        <v>306</v>
      </c>
      <c r="C497" s="3" t="s">
        <v>0</v>
      </c>
      <c r="D497" s="1" t="s">
        <v>452</v>
      </c>
      <c r="E497" s="1">
        <v>10</v>
      </c>
      <c r="F497" s="3" t="s">
        <v>187</v>
      </c>
      <c r="G497" s="3">
        <v>5</v>
      </c>
      <c r="H497" s="3">
        <v>2</v>
      </c>
      <c r="I497" s="31">
        <v>4.4999999999999998E-2</v>
      </c>
      <c r="Q497" s="1">
        <v>1</v>
      </c>
      <c r="X497" s="1">
        <v>7</v>
      </c>
      <c r="AB497" s="1">
        <v>3</v>
      </c>
      <c r="AC497" s="1">
        <v>1</v>
      </c>
      <c r="AF497" s="1">
        <v>4</v>
      </c>
      <c r="BN497" s="1">
        <v>1</v>
      </c>
      <c r="BR497" s="1">
        <v>1</v>
      </c>
      <c r="DX497" s="1">
        <f t="shared" si="14"/>
        <v>18</v>
      </c>
      <c r="DY497" s="1">
        <f t="shared" si="15"/>
        <v>17</v>
      </c>
    </row>
    <row r="498" spans="1:129" ht="15.75" customHeight="1" x14ac:dyDescent="0.2">
      <c r="A498" s="2">
        <v>44859</v>
      </c>
      <c r="B498" s="15" t="s">
        <v>210</v>
      </c>
      <c r="C498" s="3" t="s">
        <v>0</v>
      </c>
      <c r="D498" s="1" t="s">
        <v>452</v>
      </c>
      <c r="E498" s="1">
        <v>10</v>
      </c>
      <c r="F498" s="3" t="s">
        <v>10</v>
      </c>
      <c r="G498" s="3">
        <v>5</v>
      </c>
      <c r="H498" s="3">
        <v>2</v>
      </c>
      <c r="I498" s="31">
        <v>1.4999999999999999E-2</v>
      </c>
      <c r="X498" s="1">
        <v>6</v>
      </c>
      <c r="AB498" s="1">
        <v>1</v>
      </c>
      <c r="AC498" s="1">
        <v>2</v>
      </c>
      <c r="AF498" s="1">
        <v>2</v>
      </c>
      <c r="DX498" s="1">
        <f t="shared" si="14"/>
        <v>11</v>
      </c>
      <c r="DY498" s="1">
        <f t="shared" si="15"/>
        <v>11</v>
      </c>
    </row>
    <row r="499" spans="1:129" ht="15.75" customHeight="1" x14ac:dyDescent="0.2">
      <c r="A499" s="2">
        <v>44859</v>
      </c>
      <c r="B499" s="15" t="s">
        <v>393</v>
      </c>
      <c r="C499" s="3" t="s">
        <v>1</v>
      </c>
      <c r="D499" s="1" t="s">
        <v>452</v>
      </c>
      <c r="E499" s="1">
        <v>9</v>
      </c>
      <c r="F499" s="3" t="s">
        <v>187</v>
      </c>
      <c r="G499" s="3">
        <v>3</v>
      </c>
      <c r="H499" s="3">
        <v>2</v>
      </c>
      <c r="I499" s="31">
        <v>8.5000000000000006E-2</v>
      </c>
      <c r="X499" s="1">
        <v>1</v>
      </c>
      <c r="AB499" s="1">
        <v>3</v>
      </c>
      <c r="DD499" s="1">
        <v>1</v>
      </c>
      <c r="DX499" s="1">
        <f t="shared" si="14"/>
        <v>5</v>
      </c>
      <c r="DY499" s="1">
        <f t="shared" si="15"/>
        <v>4</v>
      </c>
    </row>
    <row r="500" spans="1:129" ht="15.75" customHeight="1" x14ac:dyDescent="0.2">
      <c r="A500" s="2">
        <v>44859</v>
      </c>
      <c r="B500" s="15" t="s">
        <v>357</v>
      </c>
      <c r="C500" s="3" t="s">
        <v>1</v>
      </c>
      <c r="D500" s="1" t="s">
        <v>452</v>
      </c>
      <c r="E500" s="1">
        <v>9</v>
      </c>
      <c r="F500" s="3" t="s">
        <v>153</v>
      </c>
      <c r="G500" s="3">
        <v>4</v>
      </c>
      <c r="H500" s="3">
        <v>2</v>
      </c>
      <c r="I500" s="31">
        <v>0.06</v>
      </c>
      <c r="J500" s="1">
        <v>1</v>
      </c>
      <c r="K500" s="1">
        <v>1</v>
      </c>
      <c r="AB500" s="1">
        <v>12</v>
      </c>
      <c r="DU500" s="1">
        <v>1</v>
      </c>
      <c r="DX500" s="1">
        <f t="shared" si="14"/>
        <v>15</v>
      </c>
      <c r="DY500" s="1">
        <f t="shared" si="15"/>
        <v>14</v>
      </c>
    </row>
    <row r="501" spans="1:129" ht="15.75" customHeight="1" x14ac:dyDescent="0.2">
      <c r="A501" s="2">
        <v>44859</v>
      </c>
      <c r="B501" s="15" t="s">
        <v>394</v>
      </c>
      <c r="C501" s="3" t="s">
        <v>2</v>
      </c>
      <c r="D501" s="1" t="s">
        <v>452</v>
      </c>
      <c r="E501" s="1">
        <v>8</v>
      </c>
      <c r="F501" s="3" t="s">
        <v>187</v>
      </c>
      <c r="G501" s="3">
        <v>5</v>
      </c>
      <c r="H501" s="3">
        <v>2</v>
      </c>
      <c r="I501" s="31">
        <v>0.11</v>
      </c>
      <c r="J501" s="1">
        <v>3</v>
      </c>
      <c r="K501" s="1">
        <v>2</v>
      </c>
      <c r="L501" s="1">
        <v>1</v>
      </c>
      <c r="AB501" s="1">
        <v>2</v>
      </c>
      <c r="DX501" s="1">
        <f t="shared" si="14"/>
        <v>8</v>
      </c>
      <c r="DY501" s="1">
        <f t="shared" si="15"/>
        <v>8</v>
      </c>
    </row>
    <row r="502" spans="1:129" ht="15.75" customHeight="1" x14ac:dyDescent="0.2">
      <c r="A502" s="2">
        <v>44859</v>
      </c>
      <c r="B502" s="15" t="s">
        <v>395</v>
      </c>
      <c r="C502" s="3" t="s">
        <v>2</v>
      </c>
      <c r="D502" s="1" t="s">
        <v>452</v>
      </c>
      <c r="E502" s="1">
        <v>8</v>
      </c>
      <c r="F502" s="3" t="s">
        <v>10</v>
      </c>
      <c r="G502" s="3">
        <v>3</v>
      </c>
      <c r="H502" s="3">
        <v>2</v>
      </c>
      <c r="I502" s="31">
        <v>0.08</v>
      </c>
      <c r="X502" s="1">
        <v>3</v>
      </c>
      <c r="AB502" s="1">
        <v>11</v>
      </c>
      <c r="AF502" s="1">
        <v>2</v>
      </c>
      <c r="DX502" s="1">
        <f t="shared" si="14"/>
        <v>16</v>
      </c>
      <c r="DY502" s="1">
        <f t="shared" si="15"/>
        <v>16</v>
      </c>
    </row>
    <row r="503" spans="1:129" ht="15.75" customHeight="1" x14ac:dyDescent="0.2">
      <c r="A503" s="2">
        <v>44859</v>
      </c>
      <c r="B503" s="15" t="s">
        <v>396</v>
      </c>
      <c r="C503" s="1" t="s">
        <v>3</v>
      </c>
      <c r="D503" s="1" t="s">
        <v>452</v>
      </c>
      <c r="E503" s="1">
        <v>7</v>
      </c>
      <c r="F503" s="3" t="s">
        <v>187</v>
      </c>
      <c r="G503" s="3">
        <v>3</v>
      </c>
      <c r="H503" s="3">
        <v>1</v>
      </c>
      <c r="I503" s="31">
        <v>0.36499999999999999</v>
      </c>
      <c r="J503" s="1">
        <v>1</v>
      </c>
      <c r="X503" s="1">
        <v>2</v>
      </c>
      <c r="Y503" s="1">
        <v>1</v>
      </c>
      <c r="AC503" s="1">
        <v>23</v>
      </c>
      <c r="AF503" s="1">
        <v>5</v>
      </c>
      <c r="AI503" s="1">
        <v>5</v>
      </c>
      <c r="AM503" s="1">
        <v>3</v>
      </c>
      <c r="BT503" s="1">
        <v>1</v>
      </c>
      <c r="CE503" s="1">
        <v>2</v>
      </c>
      <c r="DD503" s="1">
        <v>1</v>
      </c>
      <c r="DS503" s="1">
        <v>1</v>
      </c>
      <c r="DX503" s="1">
        <f t="shared" si="14"/>
        <v>45</v>
      </c>
      <c r="DY503" s="1">
        <f t="shared" si="15"/>
        <v>40</v>
      </c>
    </row>
    <row r="504" spans="1:129" ht="15.75" customHeight="1" x14ac:dyDescent="0.2">
      <c r="A504" s="2">
        <v>44859</v>
      </c>
      <c r="B504" s="15" t="s">
        <v>397</v>
      </c>
      <c r="C504" s="1" t="s">
        <v>3</v>
      </c>
      <c r="D504" s="1" t="s">
        <v>452</v>
      </c>
      <c r="E504" s="1">
        <v>7</v>
      </c>
      <c r="F504" s="3" t="s">
        <v>153</v>
      </c>
      <c r="G504" s="3">
        <v>5</v>
      </c>
      <c r="H504" s="3">
        <v>2</v>
      </c>
      <c r="I504" s="31">
        <v>0.08</v>
      </c>
      <c r="J504" s="1">
        <v>2</v>
      </c>
      <c r="K504" s="1">
        <v>1</v>
      </c>
      <c r="V504" s="1">
        <v>2</v>
      </c>
      <c r="AC504" s="1">
        <v>1</v>
      </c>
      <c r="AF504" s="1">
        <v>2</v>
      </c>
      <c r="BV504" s="1">
        <v>1</v>
      </c>
      <c r="DS504" s="1">
        <v>1</v>
      </c>
      <c r="DX504" s="1">
        <f t="shared" si="14"/>
        <v>10</v>
      </c>
      <c r="DY504" s="1">
        <f t="shared" si="15"/>
        <v>8</v>
      </c>
    </row>
    <row r="505" spans="1:129" ht="15.75" customHeight="1" x14ac:dyDescent="0.2">
      <c r="A505" s="2">
        <v>44859</v>
      </c>
      <c r="B505" s="15" t="s">
        <v>398</v>
      </c>
      <c r="C505" s="3" t="s">
        <v>12</v>
      </c>
      <c r="D505" s="1" t="s">
        <v>452</v>
      </c>
      <c r="E505" s="1">
        <v>6</v>
      </c>
      <c r="F505" s="3" t="s">
        <v>187</v>
      </c>
      <c r="G505" s="3">
        <v>5</v>
      </c>
      <c r="H505" s="3">
        <v>2</v>
      </c>
      <c r="I505" s="31">
        <v>0.08</v>
      </c>
      <c r="K505" s="1">
        <v>2</v>
      </c>
      <c r="AB505" s="1">
        <v>17</v>
      </c>
      <c r="AG505" s="1">
        <v>1</v>
      </c>
      <c r="DX505" s="1">
        <f t="shared" si="14"/>
        <v>20</v>
      </c>
      <c r="DY505" s="1">
        <f t="shared" si="15"/>
        <v>20</v>
      </c>
    </row>
    <row r="506" spans="1:129" ht="15.75" customHeight="1" x14ac:dyDescent="0.2">
      <c r="A506" s="2">
        <v>44859</v>
      </c>
      <c r="B506" s="15" t="s">
        <v>399</v>
      </c>
      <c r="C506" s="3" t="s">
        <v>5</v>
      </c>
      <c r="D506" s="1" t="s">
        <v>452</v>
      </c>
      <c r="E506" s="1">
        <v>5</v>
      </c>
      <c r="F506" s="3" t="s">
        <v>153</v>
      </c>
      <c r="G506" s="3">
        <v>4</v>
      </c>
      <c r="H506" s="3">
        <v>2</v>
      </c>
      <c r="I506" s="31">
        <v>0.125</v>
      </c>
      <c r="K506" s="1">
        <v>1</v>
      </c>
      <c r="L506" s="1">
        <v>1</v>
      </c>
      <c r="AB506" s="1">
        <v>7</v>
      </c>
      <c r="AF506" s="1">
        <v>1</v>
      </c>
      <c r="DX506" s="1">
        <f t="shared" si="14"/>
        <v>10</v>
      </c>
      <c r="DY506" s="1">
        <f t="shared" si="15"/>
        <v>10</v>
      </c>
    </row>
    <row r="507" spans="1:129" ht="15.75" customHeight="1" x14ac:dyDescent="0.2">
      <c r="A507" s="2">
        <v>44859</v>
      </c>
      <c r="B507" s="15" t="s">
        <v>400</v>
      </c>
      <c r="C507" s="3" t="s">
        <v>5</v>
      </c>
      <c r="D507" s="1" t="s">
        <v>452</v>
      </c>
      <c r="E507" s="1">
        <v>5</v>
      </c>
      <c r="F507" s="3" t="s">
        <v>187</v>
      </c>
      <c r="G507" s="3">
        <v>5</v>
      </c>
      <c r="H507" s="3">
        <v>2</v>
      </c>
      <c r="I507" s="31">
        <v>0.1</v>
      </c>
      <c r="K507" s="1">
        <v>3</v>
      </c>
      <c r="AB507" s="1">
        <v>3</v>
      </c>
      <c r="BR507" s="1">
        <v>1</v>
      </c>
      <c r="DV507" s="1">
        <v>1</v>
      </c>
      <c r="DX507" s="1">
        <f t="shared" si="14"/>
        <v>8</v>
      </c>
      <c r="DY507" s="1">
        <f t="shared" si="15"/>
        <v>6</v>
      </c>
    </row>
    <row r="508" spans="1:129" ht="15.75" customHeight="1" x14ac:dyDescent="0.2">
      <c r="A508" s="2">
        <v>44859</v>
      </c>
      <c r="B508" s="15" t="s">
        <v>331</v>
      </c>
      <c r="C508" s="3" t="s">
        <v>156</v>
      </c>
      <c r="D508" s="1" t="s">
        <v>452</v>
      </c>
      <c r="E508" s="1">
        <v>4</v>
      </c>
      <c r="F508" s="3" t="s">
        <v>153</v>
      </c>
      <c r="G508" s="3">
        <v>2</v>
      </c>
      <c r="H508" s="3">
        <v>2</v>
      </c>
      <c r="I508" s="31">
        <v>5.5E-2</v>
      </c>
      <c r="K508" s="1">
        <v>1</v>
      </c>
      <c r="AB508" s="1">
        <v>4</v>
      </c>
      <c r="AF508" s="1">
        <v>1</v>
      </c>
      <c r="DV508" s="1">
        <v>1</v>
      </c>
      <c r="DX508" s="1">
        <f t="shared" si="14"/>
        <v>7</v>
      </c>
      <c r="DY508" s="1">
        <f t="shared" si="15"/>
        <v>6</v>
      </c>
    </row>
    <row r="509" spans="1:129" ht="15.75" customHeight="1" x14ac:dyDescent="0.2">
      <c r="A509" s="2">
        <v>44859</v>
      </c>
      <c r="B509" s="15" t="s">
        <v>401</v>
      </c>
      <c r="C509" s="3" t="s">
        <v>300</v>
      </c>
      <c r="D509" s="1" t="s">
        <v>452</v>
      </c>
      <c r="E509" s="1">
        <v>3</v>
      </c>
      <c r="F509" s="3" t="s">
        <v>187</v>
      </c>
      <c r="G509" s="3">
        <v>3</v>
      </c>
      <c r="H509" s="3">
        <v>2</v>
      </c>
      <c r="I509" s="31">
        <v>7.4999999999999997E-2</v>
      </c>
      <c r="K509" s="1">
        <v>2</v>
      </c>
      <c r="AB509" s="1">
        <v>8</v>
      </c>
      <c r="AF509" s="1">
        <v>2</v>
      </c>
      <c r="DX509" s="1">
        <f t="shared" si="14"/>
        <v>12</v>
      </c>
      <c r="DY509" s="1">
        <f t="shared" si="15"/>
        <v>12</v>
      </c>
    </row>
    <row r="510" spans="1:129" ht="15.75" customHeight="1" x14ac:dyDescent="0.2">
      <c r="A510" s="2">
        <v>44859</v>
      </c>
      <c r="B510" s="15" t="s">
        <v>402</v>
      </c>
      <c r="C510" s="3" t="s">
        <v>300</v>
      </c>
      <c r="D510" s="1" t="s">
        <v>452</v>
      </c>
      <c r="E510" s="1">
        <v>3</v>
      </c>
      <c r="F510" s="3" t="s">
        <v>10</v>
      </c>
      <c r="G510" s="3">
        <v>4</v>
      </c>
      <c r="H510" s="3">
        <v>2</v>
      </c>
      <c r="I510" s="31">
        <v>0</v>
      </c>
      <c r="DX510" s="1">
        <f t="shared" si="14"/>
        <v>0</v>
      </c>
      <c r="DY510" s="1">
        <f t="shared" si="15"/>
        <v>0</v>
      </c>
    </row>
    <row r="511" spans="1:129" ht="15.75" customHeight="1" x14ac:dyDescent="0.2">
      <c r="A511" s="2">
        <v>44859</v>
      </c>
      <c r="B511" s="15" t="s">
        <v>327</v>
      </c>
      <c r="C511" s="3" t="s">
        <v>7</v>
      </c>
      <c r="D511" s="1" t="s">
        <v>452</v>
      </c>
      <c r="E511" s="1">
        <v>2</v>
      </c>
      <c r="F511" s="3" t="s">
        <v>187</v>
      </c>
      <c r="G511" s="3">
        <v>3</v>
      </c>
      <c r="H511" s="3">
        <v>2</v>
      </c>
      <c r="I511" s="31">
        <v>6.5000000000000002E-2</v>
      </c>
      <c r="AB511" s="1">
        <v>1</v>
      </c>
      <c r="AF511" s="1">
        <v>2</v>
      </c>
      <c r="DX511" s="1">
        <f t="shared" si="14"/>
        <v>3</v>
      </c>
      <c r="DY511" s="1">
        <f t="shared" si="15"/>
        <v>3</v>
      </c>
    </row>
    <row r="512" spans="1:129" ht="15.75" customHeight="1" x14ac:dyDescent="0.2">
      <c r="A512" s="2">
        <v>44859</v>
      </c>
      <c r="B512" s="15" t="s">
        <v>403</v>
      </c>
      <c r="C512" s="3" t="s">
        <v>7</v>
      </c>
      <c r="D512" s="1" t="s">
        <v>452</v>
      </c>
      <c r="E512" s="1">
        <v>2</v>
      </c>
      <c r="F512" s="3" t="s">
        <v>153</v>
      </c>
      <c r="G512" s="3">
        <v>5</v>
      </c>
      <c r="H512" s="3">
        <v>2</v>
      </c>
      <c r="I512" s="31">
        <v>0.09</v>
      </c>
      <c r="AB512" s="1">
        <v>5</v>
      </c>
      <c r="AC512" s="1">
        <v>1</v>
      </c>
      <c r="AF512" s="1">
        <v>2</v>
      </c>
      <c r="DX512" s="1">
        <f t="shared" si="14"/>
        <v>8</v>
      </c>
      <c r="DY512" s="1">
        <f t="shared" si="15"/>
        <v>8</v>
      </c>
    </row>
    <row r="513" spans="1:129" ht="15.75" customHeight="1" x14ac:dyDescent="0.2">
      <c r="A513" s="2">
        <v>44859</v>
      </c>
      <c r="B513" s="15" t="s">
        <v>309</v>
      </c>
      <c r="C513" s="3" t="s">
        <v>11</v>
      </c>
      <c r="D513" s="1" t="s">
        <v>452</v>
      </c>
      <c r="E513" s="1">
        <v>1</v>
      </c>
      <c r="F513" s="3" t="s">
        <v>153</v>
      </c>
      <c r="G513" s="3">
        <v>4</v>
      </c>
      <c r="H513" s="3">
        <v>2</v>
      </c>
      <c r="I513" s="31">
        <v>0.08</v>
      </c>
      <c r="K513" s="1">
        <v>2</v>
      </c>
      <c r="AB513" s="1">
        <v>2</v>
      </c>
      <c r="DX513" s="1">
        <f t="shared" si="14"/>
        <v>4</v>
      </c>
      <c r="DY513" s="1">
        <f t="shared" si="15"/>
        <v>4</v>
      </c>
    </row>
    <row r="514" spans="1:129" ht="15.75" customHeight="1" x14ac:dyDescent="0.2">
      <c r="A514" s="2">
        <v>44859</v>
      </c>
      <c r="B514" s="15" t="s">
        <v>404</v>
      </c>
      <c r="C514" s="3" t="s">
        <v>11</v>
      </c>
      <c r="D514" s="1" t="s">
        <v>452</v>
      </c>
      <c r="E514" s="1">
        <v>1</v>
      </c>
      <c r="F514" s="3" t="s">
        <v>187</v>
      </c>
      <c r="G514" s="3">
        <v>5</v>
      </c>
      <c r="H514" s="3">
        <v>2</v>
      </c>
      <c r="I514" s="31">
        <v>0.14000000000000001</v>
      </c>
      <c r="AB514" s="1">
        <v>3</v>
      </c>
      <c r="DX514" s="1">
        <f t="shared" si="14"/>
        <v>3</v>
      </c>
      <c r="DY514" s="1">
        <f t="shared" si="15"/>
        <v>3</v>
      </c>
    </row>
    <row r="515" spans="1:129" ht="15.75" customHeight="1" x14ac:dyDescent="0.2">
      <c r="A515" s="2">
        <v>44862</v>
      </c>
      <c r="B515" s="15" t="s">
        <v>311</v>
      </c>
      <c r="C515" s="3" t="s">
        <v>0</v>
      </c>
      <c r="D515" s="1" t="s">
        <v>452</v>
      </c>
      <c r="E515" s="1">
        <v>10</v>
      </c>
      <c r="F515" s="3" t="s">
        <v>187</v>
      </c>
      <c r="G515" s="3">
        <v>5</v>
      </c>
      <c r="H515" s="3">
        <v>2</v>
      </c>
      <c r="I515" s="31">
        <v>0.17499999999999999</v>
      </c>
      <c r="X515" s="1">
        <v>6</v>
      </c>
      <c r="AB515" s="3">
        <v>1</v>
      </c>
      <c r="AC515" s="1">
        <v>2</v>
      </c>
      <c r="AF515" s="1">
        <v>2</v>
      </c>
      <c r="CK515" s="1">
        <v>1</v>
      </c>
      <c r="DX515" s="1">
        <f t="shared" ref="DX515:DX578" si="16">SUM(J515:DW515)</f>
        <v>12</v>
      </c>
      <c r="DY515" s="1">
        <f t="shared" ref="DY515:DY578" si="17">SUM(J515:BN515)</f>
        <v>11</v>
      </c>
    </row>
    <row r="516" spans="1:129" ht="15.75" customHeight="1" x14ac:dyDescent="0.2">
      <c r="A516" s="2">
        <v>44862</v>
      </c>
      <c r="B516" s="15" t="s">
        <v>220</v>
      </c>
      <c r="C516" s="3" t="s">
        <v>0</v>
      </c>
      <c r="D516" s="1" t="s">
        <v>452</v>
      </c>
      <c r="E516" s="1">
        <v>10</v>
      </c>
      <c r="F516" s="3" t="s">
        <v>10</v>
      </c>
      <c r="G516" s="3">
        <v>5</v>
      </c>
      <c r="H516" s="3">
        <v>2</v>
      </c>
      <c r="I516" s="31">
        <v>0.17499999999999999</v>
      </c>
      <c r="AB516" s="3">
        <v>4</v>
      </c>
      <c r="AF516" s="1">
        <v>1</v>
      </c>
      <c r="BT516" s="1">
        <v>1</v>
      </c>
      <c r="DX516" s="1">
        <f t="shared" si="16"/>
        <v>6</v>
      </c>
      <c r="DY516" s="1">
        <f t="shared" si="17"/>
        <v>5</v>
      </c>
    </row>
    <row r="517" spans="1:129" ht="15.75" customHeight="1" x14ac:dyDescent="0.2">
      <c r="A517" s="2">
        <v>44862</v>
      </c>
      <c r="B517" s="15" t="s">
        <v>306</v>
      </c>
      <c r="C517" s="3" t="s">
        <v>405</v>
      </c>
      <c r="D517" s="1" t="s">
        <v>452</v>
      </c>
      <c r="E517" s="1">
        <v>9</v>
      </c>
      <c r="F517" s="3" t="s">
        <v>10</v>
      </c>
      <c r="G517" s="3">
        <v>4</v>
      </c>
      <c r="H517" s="3">
        <v>2</v>
      </c>
      <c r="I517" s="31">
        <v>0.06</v>
      </c>
      <c r="X517" s="1">
        <v>2</v>
      </c>
      <c r="AB517" s="3">
        <v>2</v>
      </c>
      <c r="DS517" s="1">
        <v>1</v>
      </c>
      <c r="DX517" s="1">
        <f t="shared" si="16"/>
        <v>5</v>
      </c>
      <c r="DY517" s="1">
        <f t="shared" si="17"/>
        <v>4</v>
      </c>
    </row>
    <row r="518" spans="1:129" ht="15.75" customHeight="1" x14ac:dyDescent="0.2">
      <c r="A518" s="2">
        <v>44862</v>
      </c>
      <c r="B518" s="15" t="s">
        <v>406</v>
      </c>
      <c r="C518" s="3" t="s">
        <v>405</v>
      </c>
      <c r="D518" s="1" t="s">
        <v>452</v>
      </c>
      <c r="E518" s="1">
        <v>9</v>
      </c>
      <c r="F518" s="3" t="s">
        <v>187</v>
      </c>
      <c r="G518" s="3">
        <v>3</v>
      </c>
      <c r="H518" s="3">
        <v>2</v>
      </c>
      <c r="I518" s="31">
        <v>8.5000000000000006E-2</v>
      </c>
      <c r="X518" s="1">
        <v>1</v>
      </c>
      <c r="AB518" s="3">
        <v>6</v>
      </c>
      <c r="DX518" s="1">
        <f t="shared" si="16"/>
        <v>7</v>
      </c>
      <c r="DY518" s="1">
        <f t="shared" si="17"/>
        <v>7</v>
      </c>
    </row>
    <row r="519" spans="1:129" ht="15.75" customHeight="1" x14ac:dyDescent="0.2">
      <c r="A519" s="2">
        <v>44862</v>
      </c>
      <c r="B519" s="15" t="s">
        <v>407</v>
      </c>
      <c r="C519" s="3" t="s">
        <v>2</v>
      </c>
      <c r="D519" s="1" t="s">
        <v>452</v>
      </c>
      <c r="E519" s="1">
        <v>8</v>
      </c>
      <c r="F519" s="3" t="s">
        <v>10</v>
      </c>
      <c r="G519" s="3">
        <v>3</v>
      </c>
      <c r="H519" s="3">
        <v>2</v>
      </c>
      <c r="I519" s="31">
        <v>0.18</v>
      </c>
      <c r="J519" s="1">
        <v>3</v>
      </c>
      <c r="K519" s="1">
        <v>1</v>
      </c>
      <c r="X519" s="1">
        <v>3</v>
      </c>
      <c r="AB519" s="3">
        <v>7</v>
      </c>
      <c r="AF519" s="1">
        <v>1</v>
      </c>
      <c r="AM519" s="1">
        <v>1</v>
      </c>
      <c r="DX519" s="1">
        <f t="shared" si="16"/>
        <v>16</v>
      </c>
      <c r="DY519" s="1">
        <f t="shared" si="17"/>
        <v>16</v>
      </c>
    </row>
    <row r="520" spans="1:129" ht="15.75" customHeight="1" x14ac:dyDescent="0.2">
      <c r="A520" s="2">
        <v>44862</v>
      </c>
      <c r="B520" s="15" t="s">
        <v>281</v>
      </c>
      <c r="C520" s="3" t="s">
        <v>2</v>
      </c>
      <c r="D520" s="1" t="s">
        <v>452</v>
      </c>
      <c r="E520" s="1">
        <v>8</v>
      </c>
      <c r="F520" s="3" t="s">
        <v>187</v>
      </c>
      <c r="G520" s="3">
        <v>5</v>
      </c>
      <c r="H520" s="3">
        <v>2</v>
      </c>
      <c r="I520" s="31">
        <v>0.14000000000000001</v>
      </c>
      <c r="K520" s="1">
        <v>4</v>
      </c>
      <c r="X520" s="1">
        <v>1</v>
      </c>
      <c r="DX520" s="1">
        <f t="shared" si="16"/>
        <v>5</v>
      </c>
      <c r="DY520" s="1">
        <f t="shared" si="17"/>
        <v>5</v>
      </c>
    </row>
    <row r="521" spans="1:129" ht="15.75" customHeight="1" x14ac:dyDescent="0.2">
      <c r="A521" s="2">
        <v>44862</v>
      </c>
      <c r="B521" s="15" t="s">
        <v>408</v>
      </c>
      <c r="C521" s="1" t="s">
        <v>3</v>
      </c>
      <c r="D521" s="1" t="s">
        <v>452</v>
      </c>
      <c r="E521" s="1">
        <v>7</v>
      </c>
      <c r="F521" s="3" t="s">
        <v>153</v>
      </c>
      <c r="G521" s="3">
        <v>5</v>
      </c>
      <c r="H521" s="3">
        <v>2</v>
      </c>
      <c r="I521" s="31">
        <v>0.06</v>
      </c>
      <c r="AB521" s="1">
        <v>4</v>
      </c>
      <c r="AC521" s="1">
        <v>4</v>
      </c>
      <c r="DX521" s="1">
        <f t="shared" si="16"/>
        <v>8</v>
      </c>
      <c r="DY521" s="1">
        <f t="shared" si="17"/>
        <v>8</v>
      </c>
    </row>
    <row r="522" spans="1:129" ht="15.75" customHeight="1" x14ac:dyDescent="0.2">
      <c r="A522" s="2">
        <v>44862</v>
      </c>
      <c r="B522" s="15" t="s">
        <v>376</v>
      </c>
      <c r="C522" s="1" t="s">
        <v>3</v>
      </c>
      <c r="D522" s="1" t="s">
        <v>452</v>
      </c>
      <c r="E522" s="1">
        <v>7</v>
      </c>
      <c r="F522" s="3" t="s">
        <v>187</v>
      </c>
      <c r="G522" s="3">
        <v>3</v>
      </c>
      <c r="H522" s="3">
        <v>1</v>
      </c>
      <c r="I522" s="31">
        <v>9.5000000000000001E-2</v>
      </c>
      <c r="AB522" s="1">
        <v>2</v>
      </c>
      <c r="AF522" s="1">
        <v>7</v>
      </c>
      <c r="AG522" s="1">
        <v>2</v>
      </c>
      <c r="DX522" s="1">
        <f t="shared" si="16"/>
        <v>11</v>
      </c>
      <c r="DY522" s="1">
        <f t="shared" si="17"/>
        <v>11</v>
      </c>
    </row>
    <row r="523" spans="1:129" ht="15.75" customHeight="1" x14ac:dyDescent="0.2">
      <c r="A523" s="2">
        <v>44862</v>
      </c>
      <c r="B523" s="15" t="s">
        <v>253</v>
      </c>
      <c r="C523" s="3" t="s">
        <v>12</v>
      </c>
      <c r="D523" s="1" t="s">
        <v>452</v>
      </c>
      <c r="E523" s="1">
        <v>6</v>
      </c>
      <c r="F523" s="3" t="s">
        <v>9</v>
      </c>
      <c r="G523" s="3">
        <v>5</v>
      </c>
      <c r="H523" s="3">
        <v>2</v>
      </c>
      <c r="I523" s="31">
        <v>0.06</v>
      </c>
      <c r="AB523" s="1">
        <v>7</v>
      </c>
      <c r="AF523" s="1">
        <v>1</v>
      </c>
      <c r="DK523" s="1">
        <v>2</v>
      </c>
      <c r="DX523" s="1">
        <f t="shared" si="16"/>
        <v>10</v>
      </c>
      <c r="DY523" s="1">
        <f t="shared" si="17"/>
        <v>8</v>
      </c>
    </row>
    <row r="524" spans="1:129" ht="15.75" customHeight="1" x14ac:dyDescent="0.2">
      <c r="A524" s="2">
        <v>44862</v>
      </c>
      <c r="B524" s="15" t="s">
        <v>373</v>
      </c>
      <c r="C524" s="3" t="s">
        <v>5</v>
      </c>
      <c r="D524" s="1" t="s">
        <v>452</v>
      </c>
      <c r="E524" s="1">
        <v>5</v>
      </c>
      <c r="F524" s="3" t="s">
        <v>187</v>
      </c>
      <c r="G524" s="3">
        <v>5</v>
      </c>
      <c r="H524" s="3">
        <v>2</v>
      </c>
      <c r="I524" s="31">
        <v>9.5000000000000001E-2</v>
      </c>
      <c r="K524" s="1">
        <v>2</v>
      </c>
      <c r="AB524" s="1">
        <v>3</v>
      </c>
      <c r="DX524" s="1">
        <f t="shared" si="16"/>
        <v>5</v>
      </c>
      <c r="DY524" s="1">
        <f t="shared" si="17"/>
        <v>5</v>
      </c>
    </row>
    <row r="525" spans="1:129" ht="15.75" customHeight="1" x14ac:dyDescent="0.2">
      <c r="A525" s="2">
        <v>44862</v>
      </c>
      <c r="B525" s="15" t="s">
        <v>308</v>
      </c>
      <c r="C525" s="3" t="s">
        <v>5</v>
      </c>
      <c r="D525" s="1" t="s">
        <v>452</v>
      </c>
      <c r="E525" s="1">
        <v>5</v>
      </c>
      <c r="F525" s="3" t="s">
        <v>153</v>
      </c>
      <c r="G525" s="3">
        <v>4</v>
      </c>
      <c r="H525" s="3">
        <v>2</v>
      </c>
      <c r="I525" s="31">
        <v>4.4999999999999998E-2</v>
      </c>
      <c r="J525" s="1">
        <v>3</v>
      </c>
      <c r="AM525" s="1">
        <v>1</v>
      </c>
      <c r="DX525" s="1">
        <f t="shared" si="16"/>
        <v>4</v>
      </c>
      <c r="DY525" s="1">
        <f t="shared" si="17"/>
        <v>4</v>
      </c>
    </row>
    <row r="526" spans="1:129" ht="15.75" customHeight="1" x14ac:dyDescent="0.2">
      <c r="A526" s="2">
        <v>44862</v>
      </c>
      <c r="B526" s="15" t="s">
        <v>284</v>
      </c>
      <c r="C526" s="3" t="s">
        <v>156</v>
      </c>
      <c r="D526" s="1" t="s">
        <v>452</v>
      </c>
      <c r="E526" s="1">
        <v>4</v>
      </c>
      <c r="F526" s="3" t="s">
        <v>153</v>
      </c>
      <c r="G526" s="3">
        <v>2</v>
      </c>
      <c r="H526" s="3">
        <v>2</v>
      </c>
      <c r="I526" s="31">
        <v>0</v>
      </c>
      <c r="DX526" s="1">
        <f t="shared" si="16"/>
        <v>0</v>
      </c>
      <c r="DY526" s="1">
        <f t="shared" si="17"/>
        <v>0</v>
      </c>
    </row>
    <row r="527" spans="1:129" ht="15.75" customHeight="1" x14ac:dyDescent="0.2">
      <c r="A527" s="2">
        <v>44862</v>
      </c>
      <c r="B527" s="15" t="s">
        <v>409</v>
      </c>
      <c r="C527" s="3" t="s">
        <v>300</v>
      </c>
      <c r="D527" s="1" t="s">
        <v>452</v>
      </c>
      <c r="E527" s="1">
        <v>3</v>
      </c>
      <c r="F527" s="3" t="s">
        <v>187</v>
      </c>
      <c r="G527" s="3">
        <v>3</v>
      </c>
      <c r="H527" s="3">
        <v>2</v>
      </c>
      <c r="I527" s="31">
        <v>1.4E-2</v>
      </c>
      <c r="K527" s="1">
        <v>2</v>
      </c>
      <c r="AB527" s="1">
        <v>2</v>
      </c>
      <c r="AM527" s="1">
        <v>1</v>
      </c>
      <c r="DX527" s="1">
        <f t="shared" si="16"/>
        <v>5</v>
      </c>
      <c r="DY527" s="1">
        <f t="shared" si="17"/>
        <v>5</v>
      </c>
    </row>
    <row r="528" spans="1:129" ht="15.75" customHeight="1" x14ac:dyDescent="0.2">
      <c r="A528" s="2">
        <v>44862</v>
      </c>
      <c r="B528" s="15" t="s">
        <v>167</v>
      </c>
      <c r="C528" s="3" t="s">
        <v>300</v>
      </c>
      <c r="D528" s="1" t="s">
        <v>452</v>
      </c>
      <c r="E528" s="1">
        <v>3</v>
      </c>
      <c r="F528" s="3" t="s">
        <v>10</v>
      </c>
      <c r="G528" s="3">
        <v>4</v>
      </c>
      <c r="H528" s="3">
        <v>2</v>
      </c>
      <c r="I528" s="31">
        <v>0</v>
      </c>
      <c r="DX528" s="1">
        <f t="shared" si="16"/>
        <v>0</v>
      </c>
      <c r="DY528" s="1">
        <f t="shared" si="17"/>
        <v>0</v>
      </c>
    </row>
    <row r="529" spans="1:129" ht="15.75" customHeight="1" x14ac:dyDescent="0.2">
      <c r="A529" s="2">
        <v>44862</v>
      </c>
      <c r="B529" s="15" t="s">
        <v>352</v>
      </c>
      <c r="C529" s="3" t="s">
        <v>7</v>
      </c>
      <c r="D529" s="1" t="s">
        <v>452</v>
      </c>
      <c r="E529" s="1">
        <v>2</v>
      </c>
      <c r="F529" s="3" t="s">
        <v>187</v>
      </c>
      <c r="G529" s="3">
        <v>3</v>
      </c>
      <c r="H529" s="3">
        <v>2</v>
      </c>
      <c r="I529" s="31">
        <v>0</v>
      </c>
      <c r="DX529" s="1">
        <f t="shared" si="16"/>
        <v>0</v>
      </c>
      <c r="DY529" s="1">
        <f t="shared" si="17"/>
        <v>0</v>
      </c>
    </row>
    <row r="530" spans="1:129" ht="15.75" customHeight="1" x14ac:dyDescent="0.2">
      <c r="A530" s="2">
        <v>44862</v>
      </c>
      <c r="B530" s="15" t="s">
        <v>410</v>
      </c>
      <c r="C530" s="3" t="s">
        <v>7</v>
      </c>
      <c r="D530" s="1" t="s">
        <v>452</v>
      </c>
      <c r="E530" s="1">
        <v>2</v>
      </c>
      <c r="F530" s="3" t="s">
        <v>153</v>
      </c>
      <c r="G530" s="3">
        <v>5</v>
      </c>
      <c r="H530" s="3">
        <v>2</v>
      </c>
      <c r="I530" s="31">
        <v>7.4999999999999997E-2</v>
      </c>
      <c r="K530" s="1">
        <v>1</v>
      </c>
      <c r="AB530" s="1">
        <v>2</v>
      </c>
      <c r="AC530" s="1">
        <v>1</v>
      </c>
      <c r="AF530" s="1">
        <v>3</v>
      </c>
      <c r="DX530" s="1">
        <f t="shared" si="16"/>
        <v>7</v>
      </c>
      <c r="DY530" s="1">
        <f t="shared" si="17"/>
        <v>7</v>
      </c>
    </row>
    <row r="531" spans="1:129" ht="15.75" customHeight="1" x14ac:dyDescent="0.2">
      <c r="A531" s="2">
        <v>44862</v>
      </c>
      <c r="B531" s="15" t="s">
        <v>411</v>
      </c>
      <c r="C531" s="3" t="s">
        <v>11</v>
      </c>
      <c r="D531" s="1" t="s">
        <v>452</v>
      </c>
      <c r="E531" s="1">
        <v>1</v>
      </c>
      <c r="F531" s="3" t="s">
        <v>153</v>
      </c>
      <c r="G531" s="3">
        <v>4</v>
      </c>
      <c r="H531" s="3">
        <v>2</v>
      </c>
      <c r="I531" s="31">
        <v>0</v>
      </c>
      <c r="DX531" s="1">
        <f t="shared" si="16"/>
        <v>0</v>
      </c>
      <c r="DY531" s="1">
        <f t="shared" si="17"/>
        <v>0</v>
      </c>
    </row>
    <row r="532" spans="1:129" ht="15.75" customHeight="1" x14ac:dyDescent="0.2">
      <c r="A532" s="2">
        <v>44862</v>
      </c>
      <c r="B532" s="15" t="s">
        <v>365</v>
      </c>
      <c r="C532" s="3" t="s">
        <v>11</v>
      </c>
      <c r="D532" s="1" t="s">
        <v>452</v>
      </c>
      <c r="E532" s="1">
        <v>1</v>
      </c>
      <c r="F532" s="3" t="s">
        <v>187</v>
      </c>
      <c r="G532" s="3">
        <v>5</v>
      </c>
      <c r="H532" s="3">
        <v>2</v>
      </c>
      <c r="I532" s="31">
        <v>7.0000000000000007E-2</v>
      </c>
      <c r="K532" s="1">
        <v>1</v>
      </c>
      <c r="AB532" s="1">
        <v>6</v>
      </c>
      <c r="AF532" s="1">
        <v>1</v>
      </c>
      <c r="DX532" s="1">
        <f t="shared" si="16"/>
        <v>8</v>
      </c>
      <c r="DY532" s="1">
        <f t="shared" si="17"/>
        <v>8</v>
      </c>
    </row>
    <row r="533" spans="1:129" ht="15.75" customHeight="1" x14ac:dyDescent="0.2">
      <c r="A533" s="2">
        <v>44879</v>
      </c>
      <c r="B533" s="15" t="s">
        <v>303</v>
      </c>
      <c r="C533" s="3" t="s">
        <v>0</v>
      </c>
      <c r="D533" s="1" t="s">
        <v>452</v>
      </c>
      <c r="E533" s="1">
        <v>10</v>
      </c>
      <c r="F533" s="3" t="s">
        <v>187</v>
      </c>
      <c r="G533" s="3">
        <v>5</v>
      </c>
      <c r="H533" s="3">
        <v>2</v>
      </c>
      <c r="I533" s="31">
        <v>1.1299999999999999</v>
      </c>
      <c r="U533" s="1">
        <v>3</v>
      </c>
      <c r="X533" s="1">
        <v>8</v>
      </c>
      <c r="AC533" s="1">
        <v>1</v>
      </c>
      <c r="DD533" s="1">
        <v>1</v>
      </c>
      <c r="DX533" s="1">
        <f t="shared" si="16"/>
        <v>13</v>
      </c>
      <c r="DY533" s="1">
        <f t="shared" si="17"/>
        <v>12</v>
      </c>
    </row>
    <row r="534" spans="1:129" ht="15.75" customHeight="1" x14ac:dyDescent="0.2">
      <c r="A534" s="2">
        <v>44879</v>
      </c>
      <c r="B534" s="15" t="s">
        <v>412</v>
      </c>
      <c r="C534" s="3" t="s">
        <v>0</v>
      </c>
      <c r="D534" s="1" t="s">
        <v>452</v>
      </c>
      <c r="E534" s="1">
        <v>10</v>
      </c>
      <c r="F534" s="3" t="s">
        <v>10</v>
      </c>
      <c r="G534" s="3">
        <v>5</v>
      </c>
      <c r="H534" s="3">
        <v>2</v>
      </c>
      <c r="I534" s="31">
        <v>0.45500000000000002</v>
      </c>
      <c r="L534" s="1">
        <v>1</v>
      </c>
      <c r="AB534" s="1">
        <v>5</v>
      </c>
      <c r="BT534" s="1">
        <v>1</v>
      </c>
      <c r="DX534" s="1">
        <f t="shared" si="16"/>
        <v>7</v>
      </c>
      <c r="DY534" s="1">
        <f t="shared" si="17"/>
        <v>6</v>
      </c>
    </row>
    <row r="535" spans="1:129" ht="15.75" customHeight="1" x14ac:dyDescent="0.2">
      <c r="A535" s="2">
        <v>44879</v>
      </c>
      <c r="B535" s="15" t="s">
        <v>158</v>
      </c>
      <c r="C535" s="3" t="s">
        <v>1</v>
      </c>
      <c r="D535" s="1" t="s">
        <v>452</v>
      </c>
      <c r="E535" s="1">
        <v>9</v>
      </c>
      <c r="F535" s="3" t="s">
        <v>10</v>
      </c>
      <c r="G535" s="3">
        <v>4</v>
      </c>
      <c r="H535" s="3">
        <v>2</v>
      </c>
      <c r="I535" s="31">
        <v>0.59</v>
      </c>
      <c r="X535" s="1">
        <v>5</v>
      </c>
      <c r="AB535" s="1">
        <v>4</v>
      </c>
      <c r="BT535" s="1">
        <v>2</v>
      </c>
      <c r="DX535" s="1">
        <f t="shared" si="16"/>
        <v>11</v>
      </c>
      <c r="DY535" s="1">
        <f t="shared" si="17"/>
        <v>9</v>
      </c>
    </row>
    <row r="536" spans="1:129" ht="15.75" customHeight="1" x14ac:dyDescent="0.2">
      <c r="A536" s="2">
        <v>44879</v>
      </c>
      <c r="B536" s="15" t="s">
        <v>347</v>
      </c>
      <c r="C536" s="3" t="s">
        <v>1</v>
      </c>
      <c r="D536" s="1" t="s">
        <v>452</v>
      </c>
      <c r="E536" s="1">
        <v>9</v>
      </c>
      <c r="F536" s="3" t="s">
        <v>187</v>
      </c>
      <c r="G536" s="3">
        <v>3</v>
      </c>
      <c r="H536" s="3">
        <v>2</v>
      </c>
      <c r="I536" s="31">
        <v>0.29499999999999998</v>
      </c>
      <c r="AB536" s="1">
        <v>7</v>
      </c>
      <c r="AM536" s="1">
        <v>1</v>
      </c>
      <c r="BT536" s="1">
        <v>1</v>
      </c>
      <c r="DD536" s="1">
        <v>1</v>
      </c>
      <c r="DX536" s="1">
        <f t="shared" si="16"/>
        <v>10</v>
      </c>
      <c r="DY536" s="1">
        <f t="shared" si="17"/>
        <v>8</v>
      </c>
    </row>
    <row r="537" spans="1:129" ht="15.75" customHeight="1" x14ac:dyDescent="0.2">
      <c r="A537" s="2">
        <v>44879</v>
      </c>
      <c r="B537" s="15" t="s">
        <v>218</v>
      </c>
      <c r="C537" s="3" t="s">
        <v>2</v>
      </c>
      <c r="D537" s="1" t="s">
        <v>452</v>
      </c>
      <c r="E537" s="1">
        <v>8</v>
      </c>
      <c r="F537" s="3" t="s">
        <v>10</v>
      </c>
      <c r="G537" s="3">
        <v>3</v>
      </c>
      <c r="H537" s="3">
        <v>2</v>
      </c>
      <c r="I537" s="31">
        <v>1.175</v>
      </c>
      <c r="L537" s="1">
        <v>3</v>
      </c>
      <c r="AB537" s="1">
        <v>8</v>
      </c>
      <c r="BT537" s="1">
        <v>2</v>
      </c>
      <c r="DX537" s="1">
        <f t="shared" si="16"/>
        <v>13</v>
      </c>
      <c r="DY537" s="1">
        <f t="shared" si="17"/>
        <v>11</v>
      </c>
    </row>
    <row r="538" spans="1:129" ht="15.75" customHeight="1" x14ac:dyDescent="0.2">
      <c r="A538" s="2">
        <v>44879</v>
      </c>
      <c r="B538" s="15" t="s">
        <v>150</v>
      </c>
      <c r="C538" s="3" t="s">
        <v>2</v>
      </c>
      <c r="D538" s="1" t="s">
        <v>452</v>
      </c>
      <c r="E538" s="1">
        <v>8</v>
      </c>
      <c r="F538" s="3" t="s">
        <v>187</v>
      </c>
      <c r="G538" s="3">
        <v>5</v>
      </c>
      <c r="H538" s="3">
        <v>2</v>
      </c>
      <c r="I538" s="31">
        <v>0.23499999999999999</v>
      </c>
      <c r="J538" s="3">
        <v>6</v>
      </c>
      <c r="L538" s="1">
        <v>3</v>
      </c>
      <c r="AB538" s="1">
        <v>6</v>
      </c>
      <c r="DX538" s="1">
        <f t="shared" si="16"/>
        <v>15</v>
      </c>
      <c r="DY538" s="1">
        <f t="shared" si="17"/>
        <v>15</v>
      </c>
    </row>
    <row r="539" spans="1:129" ht="15.75" customHeight="1" x14ac:dyDescent="0.2">
      <c r="A539" s="2">
        <v>44879</v>
      </c>
      <c r="B539" s="15" t="s">
        <v>368</v>
      </c>
      <c r="C539" s="1" t="s">
        <v>3</v>
      </c>
      <c r="D539" s="1" t="s">
        <v>452</v>
      </c>
      <c r="E539" s="1">
        <v>7</v>
      </c>
      <c r="F539" s="3" t="s">
        <v>10</v>
      </c>
      <c r="G539" s="3">
        <v>5</v>
      </c>
      <c r="H539" s="3">
        <v>2</v>
      </c>
      <c r="I539" s="31">
        <v>5.7500000000000002E-2</v>
      </c>
      <c r="J539" s="3">
        <v>3</v>
      </c>
      <c r="AC539" s="1">
        <v>5</v>
      </c>
      <c r="DX539" s="1">
        <f t="shared" si="16"/>
        <v>8</v>
      </c>
      <c r="DY539" s="1">
        <f t="shared" si="17"/>
        <v>8</v>
      </c>
    </row>
    <row r="540" spans="1:129" ht="15.75" customHeight="1" x14ac:dyDescent="0.2">
      <c r="A540" s="2">
        <v>44879</v>
      </c>
      <c r="B540" s="15" t="s">
        <v>169</v>
      </c>
      <c r="C540" s="1" t="s">
        <v>3</v>
      </c>
      <c r="D540" s="1" t="s">
        <v>452</v>
      </c>
      <c r="E540" s="1">
        <v>7</v>
      </c>
      <c r="F540" s="3" t="s">
        <v>187</v>
      </c>
      <c r="G540" s="3">
        <v>3</v>
      </c>
      <c r="H540" s="3">
        <v>1</v>
      </c>
      <c r="I540" s="31">
        <v>0.14499999999999999</v>
      </c>
      <c r="O540" s="1">
        <v>5</v>
      </c>
      <c r="AB540" s="1">
        <v>5</v>
      </c>
      <c r="AC540" s="1">
        <v>2</v>
      </c>
      <c r="DX540" s="1">
        <f t="shared" si="16"/>
        <v>12</v>
      </c>
      <c r="DY540" s="1">
        <f t="shared" si="17"/>
        <v>12</v>
      </c>
    </row>
    <row r="541" spans="1:129" ht="15.75" customHeight="1" x14ac:dyDescent="0.2">
      <c r="A541" s="2">
        <v>44879</v>
      </c>
      <c r="B541" s="15" t="s">
        <v>166</v>
      </c>
      <c r="C541" s="3" t="s">
        <v>4</v>
      </c>
      <c r="D541" s="1" t="s">
        <v>452</v>
      </c>
      <c r="E541" s="1">
        <v>6</v>
      </c>
      <c r="F541" s="3" t="s">
        <v>187</v>
      </c>
      <c r="G541" s="3">
        <v>5</v>
      </c>
      <c r="H541" s="3">
        <v>2</v>
      </c>
      <c r="I541" s="31">
        <v>0.21</v>
      </c>
      <c r="L541" s="1">
        <v>1</v>
      </c>
      <c r="AB541" s="1">
        <v>25</v>
      </c>
      <c r="DX541" s="1">
        <f t="shared" si="16"/>
        <v>26</v>
      </c>
      <c r="DY541" s="1">
        <f t="shared" si="17"/>
        <v>26</v>
      </c>
    </row>
    <row r="542" spans="1:129" ht="15.75" customHeight="1" x14ac:dyDescent="0.2">
      <c r="A542" s="2">
        <v>44879</v>
      </c>
      <c r="B542" s="15" t="s">
        <v>414</v>
      </c>
      <c r="C542" s="3" t="s">
        <v>5</v>
      </c>
      <c r="D542" s="1" t="s">
        <v>452</v>
      </c>
      <c r="E542" s="1">
        <v>5</v>
      </c>
      <c r="F542" s="3" t="s">
        <v>153</v>
      </c>
      <c r="G542" s="3">
        <v>5</v>
      </c>
      <c r="H542" s="3">
        <v>2</v>
      </c>
      <c r="I542" s="31">
        <v>0.155</v>
      </c>
      <c r="AB542" s="1">
        <v>3</v>
      </c>
      <c r="AF542" s="1">
        <v>4</v>
      </c>
      <c r="DX542" s="1">
        <f t="shared" si="16"/>
        <v>7</v>
      </c>
      <c r="DY542" s="1">
        <f t="shared" si="17"/>
        <v>7</v>
      </c>
    </row>
    <row r="543" spans="1:129" ht="15.75" customHeight="1" x14ac:dyDescent="0.2">
      <c r="A543" s="2">
        <v>44879</v>
      </c>
      <c r="B543" s="15" t="s">
        <v>170</v>
      </c>
      <c r="C543" s="3" t="s">
        <v>5</v>
      </c>
      <c r="D543" s="1" t="s">
        <v>452</v>
      </c>
      <c r="E543" s="1">
        <v>5</v>
      </c>
      <c r="F543" s="3" t="s">
        <v>187</v>
      </c>
      <c r="G543" s="3">
        <v>4</v>
      </c>
      <c r="H543" s="3">
        <v>2</v>
      </c>
      <c r="I543" s="31">
        <v>0.36</v>
      </c>
      <c r="L543" s="1">
        <v>2</v>
      </c>
      <c r="AB543" s="1">
        <v>5</v>
      </c>
      <c r="DD543" s="1">
        <v>1</v>
      </c>
      <c r="DX543" s="1">
        <f t="shared" si="16"/>
        <v>8</v>
      </c>
      <c r="DY543" s="1">
        <f t="shared" si="17"/>
        <v>7</v>
      </c>
    </row>
    <row r="544" spans="1:129" ht="15.75" customHeight="1" x14ac:dyDescent="0.2">
      <c r="A544" s="2">
        <v>44879</v>
      </c>
      <c r="C544" s="3" t="s">
        <v>156</v>
      </c>
      <c r="D544" s="1" t="s">
        <v>452</v>
      </c>
      <c r="E544" s="1">
        <v>4</v>
      </c>
      <c r="F544" s="3" t="s">
        <v>10</v>
      </c>
      <c r="G544" s="3">
        <v>2</v>
      </c>
      <c r="H544" s="3">
        <v>2</v>
      </c>
      <c r="I544" s="31">
        <v>0</v>
      </c>
      <c r="DX544" s="1">
        <f t="shared" si="16"/>
        <v>0</v>
      </c>
      <c r="DY544" s="1">
        <f t="shared" si="17"/>
        <v>0</v>
      </c>
    </row>
    <row r="545" spans="1:129" ht="15.75" customHeight="1" x14ac:dyDescent="0.2">
      <c r="A545" s="2">
        <v>44879</v>
      </c>
      <c r="B545" s="15" t="s">
        <v>344</v>
      </c>
      <c r="C545" s="3" t="s">
        <v>300</v>
      </c>
      <c r="D545" s="1" t="s">
        <v>452</v>
      </c>
      <c r="E545" s="1">
        <v>3</v>
      </c>
      <c r="F545" s="3" t="s">
        <v>153</v>
      </c>
      <c r="G545" s="3">
        <v>4</v>
      </c>
      <c r="H545" s="3">
        <v>2</v>
      </c>
      <c r="I545" s="31">
        <v>0</v>
      </c>
      <c r="DX545" s="1">
        <f t="shared" si="16"/>
        <v>0</v>
      </c>
      <c r="DY545" s="1">
        <f t="shared" si="17"/>
        <v>0</v>
      </c>
    </row>
    <row r="546" spans="1:129" ht="15.75" customHeight="1" x14ac:dyDescent="0.2">
      <c r="A546" s="2">
        <v>44879</v>
      </c>
      <c r="B546" s="15" t="s">
        <v>415</v>
      </c>
      <c r="C546" s="3" t="s">
        <v>300</v>
      </c>
      <c r="D546" s="1" t="s">
        <v>452</v>
      </c>
      <c r="E546" s="1">
        <v>3</v>
      </c>
      <c r="F546" s="3" t="s">
        <v>9</v>
      </c>
      <c r="G546" s="3">
        <v>3</v>
      </c>
      <c r="H546" s="3">
        <v>2</v>
      </c>
      <c r="I546" s="31">
        <v>0.65500000000000003</v>
      </c>
      <c r="AB546" s="1">
        <v>4</v>
      </c>
      <c r="AF546" s="1">
        <v>2</v>
      </c>
      <c r="DD546" s="1">
        <v>2</v>
      </c>
      <c r="DX546" s="1">
        <f t="shared" si="16"/>
        <v>8</v>
      </c>
      <c r="DY546" s="1">
        <f t="shared" si="17"/>
        <v>6</v>
      </c>
    </row>
    <row r="547" spans="1:129" ht="15.75" customHeight="1" x14ac:dyDescent="0.2">
      <c r="A547" s="2">
        <v>44879</v>
      </c>
      <c r="B547" s="15" t="s">
        <v>416</v>
      </c>
      <c r="C547" s="3" t="s">
        <v>7</v>
      </c>
      <c r="D547" s="1" t="s">
        <v>452</v>
      </c>
      <c r="E547" s="1">
        <v>2</v>
      </c>
      <c r="F547" s="3" t="s">
        <v>10</v>
      </c>
      <c r="G547" s="3">
        <v>5</v>
      </c>
      <c r="H547" s="3">
        <v>2</v>
      </c>
      <c r="I547" s="31">
        <v>0</v>
      </c>
      <c r="DX547" s="1">
        <f t="shared" si="16"/>
        <v>0</v>
      </c>
      <c r="DY547" s="1">
        <f t="shared" si="17"/>
        <v>0</v>
      </c>
    </row>
    <row r="548" spans="1:129" ht="15.75" customHeight="1" x14ac:dyDescent="0.2">
      <c r="A548" s="2">
        <v>44879</v>
      </c>
      <c r="B548" s="15" t="s">
        <v>417</v>
      </c>
      <c r="C548" s="3" t="s">
        <v>7</v>
      </c>
      <c r="D548" s="1" t="s">
        <v>452</v>
      </c>
      <c r="E548" s="1">
        <v>2</v>
      </c>
      <c r="F548" s="3" t="s">
        <v>9</v>
      </c>
      <c r="G548" s="3">
        <v>3</v>
      </c>
      <c r="H548" s="3">
        <v>2</v>
      </c>
      <c r="I548" s="31">
        <v>0</v>
      </c>
      <c r="DX548" s="1">
        <f t="shared" si="16"/>
        <v>0</v>
      </c>
      <c r="DY548" s="1">
        <f t="shared" si="17"/>
        <v>0</v>
      </c>
    </row>
    <row r="549" spans="1:129" ht="15.75" customHeight="1" x14ac:dyDescent="0.2">
      <c r="A549" s="2">
        <v>44879</v>
      </c>
      <c r="B549" s="15" t="s">
        <v>417</v>
      </c>
      <c r="C549" s="3" t="s">
        <v>8</v>
      </c>
      <c r="D549" s="1" t="s">
        <v>452</v>
      </c>
      <c r="E549" s="3"/>
      <c r="G549" s="3"/>
      <c r="H549" s="3"/>
      <c r="I549" s="31"/>
      <c r="DX549" s="1">
        <f t="shared" si="16"/>
        <v>0</v>
      </c>
      <c r="DY549" s="1">
        <f t="shared" si="17"/>
        <v>0</v>
      </c>
    </row>
    <row r="550" spans="1:129" ht="15.75" customHeight="1" x14ac:dyDescent="0.2">
      <c r="A550" s="2">
        <v>44880</v>
      </c>
      <c r="B550" s="15" t="s">
        <v>421</v>
      </c>
      <c r="C550" s="3" t="s">
        <v>0</v>
      </c>
      <c r="D550" s="1" t="s">
        <v>452</v>
      </c>
      <c r="E550" s="1">
        <v>10</v>
      </c>
      <c r="F550" s="1" t="s">
        <v>187</v>
      </c>
      <c r="G550" s="3">
        <v>5</v>
      </c>
      <c r="H550" s="3">
        <v>2</v>
      </c>
      <c r="I550" s="31">
        <v>0.755</v>
      </c>
      <c r="X550" s="1">
        <v>13</v>
      </c>
      <c r="AB550" s="1">
        <v>11</v>
      </c>
      <c r="DX550" s="1">
        <f t="shared" si="16"/>
        <v>24</v>
      </c>
      <c r="DY550" s="1">
        <f t="shared" si="17"/>
        <v>24</v>
      </c>
    </row>
    <row r="551" spans="1:129" ht="15.75" customHeight="1" x14ac:dyDescent="0.2">
      <c r="A551" s="2">
        <v>44880</v>
      </c>
      <c r="B551" s="15" t="s">
        <v>422</v>
      </c>
      <c r="C551" s="3" t="s">
        <v>0</v>
      </c>
      <c r="D551" s="1" t="s">
        <v>452</v>
      </c>
      <c r="E551" s="1">
        <v>10</v>
      </c>
      <c r="F551" s="1" t="s">
        <v>10</v>
      </c>
      <c r="G551" s="3">
        <v>5</v>
      </c>
      <c r="H551" s="3">
        <v>2</v>
      </c>
      <c r="I551" s="31">
        <v>9.5000000000000001E-2</v>
      </c>
      <c r="L551" s="1">
        <v>3</v>
      </c>
      <c r="DX551" s="1">
        <f t="shared" si="16"/>
        <v>3</v>
      </c>
      <c r="DY551" s="1">
        <f t="shared" si="17"/>
        <v>3</v>
      </c>
    </row>
    <row r="552" spans="1:129" ht="15.75" customHeight="1" x14ac:dyDescent="0.2">
      <c r="A552" s="2">
        <v>44880</v>
      </c>
      <c r="B552" s="15" t="s">
        <v>423</v>
      </c>
      <c r="C552" s="3" t="s">
        <v>1</v>
      </c>
      <c r="D552" s="1" t="s">
        <v>452</v>
      </c>
      <c r="E552" s="1">
        <v>9</v>
      </c>
      <c r="F552" s="1" t="s">
        <v>10</v>
      </c>
      <c r="G552" s="3">
        <v>4</v>
      </c>
      <c r="H552" s="3">
        <v>2</v>
      </c>
      <c r="I552" s="31">
        <v>0.03</v>
      </c>
      <c r="AB552" s="1">
        <v>5</v>
      </c>
      <c r="BZ552" s="1">
        <v>3</v>
      </c>
      <c r="DX552" s="1">
        <f t="shared" si="16"/>
        <v>8</v>
      </c>
      <c r="DY552" s="1">
        <f t="shared" si="17"/>
        <v>5</v>
      </c>
    </row>
    <row r="553" spans="1:129" ht="15.75" customHeight="1" x14ac:dyDescent="0.2">
      <c r="A553" s="2">
        <v>44880</v>
      </c>
      <c r="B553" s="15" t="s">
        <v>152</v>
      </c>
      <c r="C553" s="3" t="s">
        <v>1</v>
      </c>
      <c r="D553" s="1" t="s">
        <v>452</v>
      </c>
      <c r="E553" s="1">
        <v>9</v>
      </c>
      <c r="F553" s="1" t="s">
        <v>187</v>
      </c>
      <c r="G553" s="3">
        <v>3</v>
      </c>
      <c r="H553" s="3">
        <v>2</v>
      </c>
      <c r="I553" s="31">
        <v>5.5E-2</v>
      </c>
      <c r="AB553" s="1">
        <v>9</v>
      </c>
      <c r="DX553" s="1">
        <f t="shared" si="16"/>
        <v>9</v>
      </c>
      <c r="DY553" s="1">
        <f t="shared" si="17"/>
        <v>9</v>
      </c>
    </row>
    <row r="554" spans="1:129" ht="15.75" customHeight="1" x14ac:dyDescent="0.2">
      <c r="A554" s="2">
        <v>44880</v>
      </c>
      <c r="B554" s="15" t="s">
        <v>372</v>
      </c>
      <c r="C554" s="3" t="s">
        <v>2</v>
      </c>
      <c r="D554" s="1" t="s">
        <v>452</v>
      </c>
      <c r="E554" s="1">
        <v>8</v>
      </c>
      <c r="F554" s="1" t="s">
        <v>187</v>
      </c>
      <c r="G554" s="3">
        <v>5</v>
      </c>
      <c r="H554" s="3">
        <v>2</v>
      </c>
      <c r="I554" s="31">
        <v>2.3E-2</v>
      </c>
      <c r="AB554" s="1">
        <v>7</v>
      </c>
      <c r="DX554" s="1">
        <f t="shared" si="16"/>
        <v>7</v>
      </c>
      <c r="DY554" s="1">
        <f t="shared" si="17"/>
        <v>7</v>
      </c>
    </row>
    <row r="555" spans="1:129" ht="15.75" customHeight="1" x14ac:dyDescent="0.2">
      <c r="A555" s="2">
        <v>44880</v>
      </c>
      <c r="B555" s="15" t="s">
        <v>413</v>
      </c>
      <c r="C555" s="3" t="s">
        <v>2</v>
      </c>
      <c r="D555" s="1" t="s">
        <v>452</v>
      </c>
      <c r="E555" s="1">
        <v>8</v>
      </c>
      <c r="F555" s="1" t="s">
        <v>10</v>
      </c>
      <c r="G555" s="3">
        <v>3</v>
      </c>
      <c r="H555" s="3">
        <v>2</v>
      </c>
      <c r="I555" s="31">
        <v>0.17499999999999999</v>
      </c>
      <c r="L555" s="1">
        <v>3</v>
      </c>
      <c r="AB555" s="1">
        <v>8</v>
      </c>
      <c r="AM555" s="1">
        <v>5</v>
      </c>
      <c r="DX555" s="1">
        <f t="shared" si="16"/>
        <v>16</v>
      </c>
      <c r="DY555" s="1">
        <f t="shared" si="17"/>
        <v>16</v>
      </c>
    </row>
    <row r="556" spans="1:129" ht="15.75" customHeight="1" x14ac:dyDescent="0.2">
      <c r="A556" s="2">
        <v>44880</v>
      </c>
      <c r="B556" s="15" t="s">
        <v>322</v>
      </c>
      <c r="C556" s="1" t="s">
        <v>3</v>
      </c>
      <c r="D556" s="1" t="s">
        <v>452</v>
      </c>
      <c r="E556" s="1">
        <v>7</v>
      </c>
      <c r="F556" s="1" t="s">
        <v>10</v>
      </c>
      <c r="G556" s="3">
        <v>5</v>
      </c>
      <c r="H556" s="3">
        <v>2</v>
      </c>
      <c r="I556" s="31">
        <v>0.155</v>
      </c>
      <c r="AB556" s="1">
        <v>3</v>
      </c>
      <c r="AC556" s="1">
        <v>4</v>
      </c>
      <c r="AF556" s="1">
        <v>5</v>
      </c>
      <c r="DX556" s="1">
        <f t="shared" si="16"/>
        <v>12</v>
      </c>
      <c r="DY556" s="1">
        <f t="shared" si="17"/>
        <v>12</v>
      </c>
    </row>
    <row r="557" spans="1:129" ht="15.75" customHeight="1" x14ac:dyDescent="0.2">
      <c r="A557" s="2">
        <v>44880</v>
      </c>
      <c r="B557" s="15" t="s">
        <v>347</v>
      </c>
      <c r="C557" s="1" t="s">
        <v>3</v>
      </c>
      <c r="D557" s="1" t="s">
        <v>452</v>
      </c>
      <c r="E557" s="1">
        <v>7</v>
      </c>
      <c r="F557" s="1" t="s">
        <v>187</v>
      </c>
      <c r="G557" s="3">
        <v>3</v>
      </c>
      <c r="H557" s="3">
        <v>1</v>
      </c>
      <c r="I557" s="31">
        <v>0.11</v>
      </c>
      <c r="X557" s="1">
        <v>3</v>
      </c>
      <c r="AG557" s="1">
        <v>1</v>
      </c>
      <c r="DX557" s="1">
        <f t="shared" si="16"/>
        <v>4</v>
      </c>
      <c r="DY557" s="1">
        <f t="shared" si="17"/>
        <v>4</v>
      </c>
    </row>
    <row r="558" spans="1:129" ht="15.75" customHeight="1" x14ac:dyDescent="0.2">
      <c r="A558" s="2">
        <v>44880</v>
      </c>
      <c r="B558" s="15" t="s">
        <v>424</v>
      </c>
      <c r="C558" s="3" t="s">
        <v>4</v>
      </c>
      <c r="D558" s="1" t="s">
        <v>452</v>
      </c>
      <c r="E558" s="1">
        <v>6</v>
      </c>
      <c r="F558" s="1" t="s">
        <v>187</v>
      </c>
      <c r="G558" s="3">
        <v>5</v>
      </c>
      <c r="H558" s="3">
        <v>2</v>
      </c>
      <c r="I558" s="31">
        <v>0.06</v>
      </c>
      <c r="AB558" s="1">
        <v>8</v>
      </c>
      <c r="DX558" s="1">
        <f t="shared" si="16"/>
        <v>8</v>
      </c>
      <c r="DY558" s="1">
        <f t="shared" si="17"/>
        <v>8</v>
      </c>
    </row>
    <row r="559" spans="1:129" ht="15.75" customHeight="1" x14ac:dyDescent="0.2">
      <c r="A559" s="2">
        <v>44880</v>
      </c>
      <c r="B559" s="15" t="s">
        <v>425</v>
      </c>
      <c r="C559" s="3" t="s">
        <v>5</v>
      </c>
      <c r="D559" s="1" t="s">
        <v>452</v>
      </c>
      <c r="E559" s="1">
        <v>5</v>
      </c>
      <c r="F559" s="1" t="s">
        <v>10</v>
      </c>
      <c r="G559" s="3">
        <v>5</v>
      </c>
      <c r="H559" s="3">
        <v>2</v>
      </c>
      <c r="I559" s="31">
        <v>0.125</v>
      </c>
      <c r="K559" s="1">
        <v>2</v>
      </c>
      <c r="AB559" s="1">
        <v>2</v>
      </c>
      <c r="DX559" s="1">
        <f t="shared" si="16"/>
        <v>4</v>
      </c>
      <c r="DY559" s="1">
        <f t="shared" si="17"/>
        <v>4</v>
      </c>
    </row>
    <row r="560" spans="1:129" ht="15.75" customHeight="1" x14ac:dyDescent="0.2">
      <c r="A560" s="2">
        <v>44880</v>
      </c>
      <c r="B560" s="15" t="s">
        <v>426</v>
      </c>
      <c r="C560" s="3" t="s">
        <v>5</v>
      </c>
      <c r="D560" s="1" t="s">
        <v>452</v>
      </c>
      <c r="E560" s="1">
        <v>5</v>
      </c>
      <c r="F560" s="1" t="s">
        <v>187</v>
      </c>
      <c r="G560" s="3">
        <v>4</v>
      </c>
      <c r="H560" s="3">
        <v>2</v>
      </c>
      <c r="I560" s="31">
        <v>0.1</v>
      </c>
      <c r="J560" s="1">
        <v>5</v>
      </c>
      <c r="AB560" s="1">
        <v>5</v>
      </c>
      <c r="DX560" s="1">
        <f t="shared" si="16"/>
        <v>10</v>
      </c>
      <c r="DY560" s="1">
        <f t="shared" si="17"/>
        <v>10</v>
      </c>
    </row>
    <row r="561" spans="1:129" ht="15.75" customHeight="1" x14ac:dyDescent="0.2">
      <c r="A561" s="2">
        <v>44880</v>
      </c>
      <c r="B561" s="15" t="s">
        <v>328</v>
      </c>
      <c r="C561" s="3" t="s">
        <v>156</v>
      </c>
      <c r="D561" s="1" t="s">
        <v>452</v>
      </c>
      <c r="E561" s="1">
        <v>4</v>
      </c>
      <c r="F561" s="1" t="s">
        <v>10</v>
      </c>
      <c r="G561" s="3">
        <v>2</v>
      </c>
      <c r="H561" s="3">
        <v>2</v>
      </c>
      <c r="I561" s="31">
        <v>0</v>
      </c>
      <c r="DX561" s="1">
        <f t="shared" si="16"/>
        <v>0</v>
      </c>
      <c r="DY561" s="1">
        <f t="shared" si="17"/>
        <v>0</v>
      </c>
    </row>
    <row r="562" spans="1:129" ht="15.75" customHeight="1" x14ac:dyDescent="0.2">
      <c r="A562" s="2">
        <v>44880</v>
      </c>
      <c r="B562" s="15" t="s">
        <v>427</v>
      </c>
      <c r="C562" s="3" t="s">
        <v>300</v>
      </c>
      <c r="D562" s="1" t="s">
        <v>452</v>
      </c>
      <c r="E562" s="1">
        <v>3</v>
      </c>
      <c r="F562" s="1" t="s">
        <v>9</v>
      </c>
      <c r="G562" s="3">
        <v>3</v>
      </c>
      <c r="H562" s="3">
        <v>2</v>
      </c>
      <c r="I562" s="31">
        <v>0.215</v>
      </c>
      <c r="K562" s="1">
        <v>4</v>
      </c>
      <c r="AB562" s="1">
        <v>4</v>
      </c>
      <c r="AM562" s="1">
        <v>5</v>
      </c>
      <c r="DX562" s="1">
        <f t="shared" si="16"/>
        <v>13</v>
      </c>
      <c r="DY562" s="1">
        <f t="shared" si="17"/>
        <v>13</v>
      </c>
    </row>
    <row r="563" spans="1:129" ht="15.75" customHeight="1" x14ac:dyDescent="0.2">
      <c r="A563" s="2">
        <v>44880</v>
      </c>
      <c r="B563" s="15" t="s">
        <v>157</v>
      </c>
      <c r="C563" s="3" t="s">
        <v>300</v>
      </c>
      <c r="D563" s="1" t="s">
        <v>452</v>
      </c>
      <c r="E563" s="1">
        <v>3</v>
      </c>
      <c r="F563" s="1" t="s">
        <v>10</v>
      </c>
      <c r="G563" s="3">
        <v>4</v>
      </c>
      <c r="H563" s="3">
        <v>2</v>
      </c>
      <c r="I563" s="31">
        <v>0</v>
      </c>
      <c r="DX563" s="1">
        <f t="shared" si="16"/>
        <v>0</v>
      </c>
      <c r="DY563" s="1">
        <f t="shared" si="17"/>
        <v>0</v>
      </c>
    </row>
    <row r="564" spans="1:129" ht="15.75" customHeight="1" x14ac:dyDescent="0.2">
      <c r="A564" s="2">
        <v>44880</v>
      </c>
      <c r="B564" s="15" t="s">
        <v>428</v>
      </c>
      <c r="C564" s="3" t="s">
        <v>7</v>
      </c>
      <c r="D564" s="1" t="s">
        <v>452</v>
      </c>
      <c r="E564" s="1">
        <v>2</v>
      </c>
      <c r="F564" s="1" t="s">
        <v>9</v>
      </c>
      <c r="G564" s="3">
        <v>3</v>
      </c>
      <c r="H564" s="3">
        <v>2</v>
      </c>
      <c r="I564" s="31">
        <v>0</v>
      </c>
      <c r="DX564" s="1">
        <f t="shared" si="16"/>
        <v>0</v>
      </c>
      <c r="DY564" s="1">
        <f t="shared" si="17"/>
        <v>0</v>
      </c>
    </row>
    <row r="565" spans="1:129" ht="15.75" customHeight="1" x14ac:dyDescent="0.2">
      <c r="A565" s="2">
        <v>44880</v>
      </c>
      <c r="B565" s="15" t="s">
        <v>429</v>
      </c>
      <c r="C565" s="3" t="s">
        <v>7</v>
      </c>
      <c r="D565" s="1" t="s">
        <v>452</v>
      </c>
      <c r="E565" s="1">
        <v>2</v>
      </c>
      <c r="F565" s="1" t="s">
        <v>10</v>
      </c>
      <c r="G565" s="3">
        <v>5</v>
      </c>
      <c r="H565" s="3">
        <v>2</v>
      </c>
      <c r="I565" s="31">
        <v>0.125</v>
      </c>
      <c r="K565" s="1">
        <v>5</v>
      </c>
      <c r="DX565" s="1">
        <f t="shared" si="16"/>
        <v>5</v>
      </c>
      <c r="DY565" s="1">
        <f t="shared" si="17"/>
        <v>5</v>
      </c>
    </row>
    <row r="566" spans="1:129" ht="15.75" customHeight="1" x14ac:dyDescent="0.2">
      <c r="A566" s="2">
        <v>44880</v>
      </c>
      <c r="B566" s="15" t="s">
        <v>430</v>
      </c>
      <c r="C566" s="3" t="s">
        <v>11</v>
      </c>
      <c r="D566" s="1" t="s">
        <v>452</v>
      </c>
      <c r="E566" s="1">
        <v>1</v>
      </c>
      <c r="F566" s="1" t="s">
        <v>10</v>
      </c>
      <c r="G566" s="3">
        <v>4</v>
      </c>
      <c r="H566" s="3">
        <v>2</v>
      </c>
      <c r="I566" s="31">
        <v>0</v>
      </c>
      <c r="DX566" s="1">
        <f t="shared" si="16"/>
        <v>0</v>
      </c>
      <c r="DY566" s="1">
        <f t="shared" si="17"/>
        <v>0</v>
      </c>
    </row>
    <row r="567" spans="1:129" ht="15.75" customHeight="1" x14ac:dyDescent="0.2">
      <c r="A567" s="2">
        <v>44880</v>
      </c>
      <c r="B567" s="15" t="s">
        <v>301</v>
      </c>
      <c r="C567" s="3" t="s">
        <v>11</v>
      </c>
      <c r="D567" s="1" t="s">
        <v>452</v>
      </c>
      <c r="E567" s="1">
        <v>1</v>
      </c>
      <c r="F567" s="1" t="s">
        <v>187</v>
      </c>
      <c r="G567" s="3">
        <v>5</v>
      </c>
      <c r="H567" s="3">
        <v>2</v>
      </c>
      <c r="I567" s="31">
        <v>0</v>
      </c>
      <c r="DX567" s="1">
        <f t="shared" si="16"/>
        <v>0</v>
      </c>
      <c r="DY567" s="1">
        <f t="shared" si="17"/>
        <v>0</v>
      </c>
    </row>
    <row r="568" spans="1:129" ht="15.75" customHeight="1" x14ac:dyDescent="0.2">
      <c r="A568" s="2">
        <v>44881</v>
      </c>
      <c r="B568" s="15" t="s">
        <v>227</v>
      </c>
      <c r="C568" s="3" t="s">
        <v>0</v>
      </c>
      <c r="D568" s="1" t="s">
        <v>452</v>
      </c>
      <c r="E568" s="1">
        <v>10</v>
      </c>
      <c r="F568" s="3" t="s">
        <v>187</v>
      </c>
      <c r="G568" s="3">
        <v>5</v>
      </c>
      <c r="H568" s="3">
        <v>2</v>
      </c>
      <c r="I568" s="31">
        <v>0.11</v>
      </c>
      <c r="X568" s="1">
        <v>10</v>
      </c>
      <c r="AB568" s="1">
        <v>8</v>
      </c>
      <c r="DX568" s="1">
        <f t="shared" si="16"/>
        <v>18</v>
      </c>
      <c r="DY568" s="1">
        <f t="shared" si="17"/>
        <v>18</v>
      </c>
    </row>
    <row r="569" spans="1:129" ht="15.75" customHeight="1" x14ac:dyDescent="0.2">
      <c r="A569" s="2">
        <v>44881</v>
      </c>
      <c r="B569" s="15" t="s">
        <v>418</v>
      </c>
      <c r="C569" s="3" t="s">
        <v>0</v>
      </c>
      <c r="D569" s="1" t="s">
        <v>452</v>
      </c>
      <c r="E569" s="1">
        <v>10</v>
      </c>
      <c r="F569" s="3" t="s">
        <v>153</v>
      </c>
      <c r="G569" s="3">
        <v>5</v>
      </c>
      <c r="H569" s="3">
        <v>2</v>
      </c>
      <c r="I569" s="31">
        <v>0.05</v>
      </c>
      <c r="AB569" s="1">
        <v>4</v>
      </c>
      <c r="DX569" s="1">
        <f t="shared" si="16"/>
        <v>4</v>
      </c>
      <c r="DY569" s="1">
        <f t="shared" si="17"/>
        <v>4</v>
      </c>
    </row>
    <row r="570" spans="1:129" ht="15.75" customHeight="1" x14ac:dyDescent="0.2">
      <c r="A570" s="2">
        <v>44881</v>
      </c>
      <c r="B570" s="15" t="s">
        <v>182</v>
      </c>
      <c r="C570" s="3" t="s">
        <v>1</v>
      </c>
      <c r="D570" s="1" t="s">
        <v>452</v>
      </c>
      <c r="E570" s="1">
        <v>9</v>
      </c>
      <c r="F570" s="3" t="s">
        <v>187</v>
      </c>
      <c r="G570" s="3">
        <v>5</v>
      </c>
      <c r="H570" s="3">
        <v>2</v>
      </c>
      <c r="I570" s="31">
        <v>0.48</v>
      </c>
      <c r="K570" s="1">
        <v>5</v>
      </c>
      <c r="BT570" s="1">
        <v>1</v>
      </c>
      <c r="DX570" s="1">
        <f t="shared" si="16"/>
        <v>6</v>
      </c>
      <c r="DY570" s="1">
        <f t="shared" si="17"/>
        <v>5</v>
      </c>
    </row>
    <row r="571" spans="1:129" ht="15.75" customHeight="1" x14ac:dyDescent="0.2">
      <c r="A571" s="2">
        <v>44881</v>
      </c>
      <c r="B571" s="15" t="s">
        <v>260</v>
      </c>
      <c r="C571" s="3" t="s">
        <v>1</v>
      </c>
      <c r="D571" s="1" t="s">
        <v>452</v>
      </c>
      <c r="E571" s="1">
        <v>9</v>
      </c>
      <c r="F571" s="3" t="s">
        <v>153</v>
      </c>
      <c r="G571" s="3">
        <v>3</v>
      </c>
      <c r="H571" s="3">
        <v>2</v>
      </c>
      <c r="I571" s="31">
        <v>6.5000000000000002E-2</v>
      </c>
      <c r="AB571" s="1">
        <v>4</v>
      </c>
      <c r="DV571" s="1">
        <v>1</v>
      </c>
      <c r="DX571" s="1">
        <f t="shared" si="16"/>
        <v>5</v>
      </c>
      <c r="DY571" s="1">
        <f t="shared" si="17"/>
        <v>4</v>
      </c>
    </row>
    <row r="572" spans="1:129" ht="15.75" customHeight="1" x14ac:dyDescent="0.2">
      <c r="A572" s="2">
        <v>44881</v>
      </c>
      <c r="B572" s="15" t="s">
        <v>148</v>
      </c>
      <c r="C572" s="3" t="s">
        <v>2</v>
      </c>
      <c r="D572" s="1" t="s">
        <v>452</v>
      </c>
      <c r="E572" s="1">
        <v>8</v>
      </c>
      <c r="F572" s="3" t="s">
        <v>153</v>
      </c>
      <c r="G572" s="3">
        <v>3</v>
      </c>
      <c r="H572" s="3">
        <v>2</v>
      </c>
      <c r="I572" s="31">
        <v>0.46500000000000002</v>
      </c>
      <c r="AB572" s="1">
        <v>4</v>
      </c>
      <c r="AM572" s="1">
        <v>7</v>
      </c>
      <c r="DX572" s="1">
        <f t="shared" si="16"/>
        <v>11</v>
      </c>
      <c r="DY572" s="1">
        <f t="shared" si="17"/>
        <v>11</v>
      </c>
    </row>
    <row r="573" spans="1:129" ht="15.75" customHeight="1" x14ac:dyDescent="0.2">
      <c r="A573" s="2">
        <v>44881</v>
      </c>
      <c r="B573" s="15" t="s">
        <v>186</v>
      </c>
      <c r="C573" s="3" t="s">
        <v>2</v>
      </c>
      <c r="D573" s="1" t="s">
        <v>452</v>
      </c>
      <c r="E573" s="1">
        <v>8</v>
      </c>
      <c r="F573" s="3" t="s">
        <v>187</v>
      </c>
      <c r="G573" s="3">
        <v>5</v>
      </c>
      <c r="H573" s="3">
        <v>2</v>
      </c>
      <c r="I573" s="31">
        <v>0.16500000000000001</v>
      </c>
      <c r="J573" s="3">
        <v>5</v>
      </c>
      <c r="AB573" s="1">
        <v>4</v>
      </c>
      <c r="DX573" s="1">
        <f t="shared" si="16"/>
        <v>9</v>
      </c>
      <c r="DY573" s="1">
        <f t="shared" si="17"/>
        <v>9</v>
      </c>
    </row>
    <row r="574" spans="1:129" ht="15.75" customHeight="1" x14ac:dyDescent="0.2">
      <c r="A574" s="2">
        <v>44881</v>
      </c>
      <c r="B574" s="15" t="s">
        <v>159</v>
      </c>
      <c r="C574" s="1" t="s">
        <v>3</v>
      </c>
      <c r="D574" s="1" t="s">
        <v>452</v>
      </c>
      <c r="E574" s="1">
        <v>7</v>
      </c>
      <c r="F574" s="3" t="s">
        <v>10</v>
      </c>
      <c r="G574" s="3">
        <v>5</v>
      </c>
      <c r="H574" s="3">
        <v>2</v>
      </c>
      <c r="I574" s="31">
        <v>7.0000000000000007E-2</v>
      </c>
      <c r="J574" s="3">
        <v>6</v>
      </c>
      <c r="AB574" s="1">
        <v>2</v>
      </c>
      <c r="DX574" s="1">
        <f t="shared" si="16"/>
        <v>8</v>
      </c>
      <c r="DY574" s="1">
        <f t="shared" si="17"/>
        <v>8</v>
      </c>
    </row>
    <row r="575" spans="1:129" ht="15.75" customHeight="1" x14ac:dyDescent="0.2">
      <c r="A575" s="2">
        <v>44881</v>
      </c>
      <c r="B575" s="15" t="s">
        <v>419</v>
      </c>
      <c r="C575" s="1" t="s">
        <v>3</v>
      </c>
      <c r="D575" s="1" t="s">
        <v>452</v>
      </c>
      <c r="E575" s="1">
        <v>7</v>
      </c>
      <c r="F575" s="3" t="s">
        <v>187</v>
      </c>
      <c r="G575" s="3">
        <v>3</v>
      </c>
      <c r="H575" s="3">
        <v>1</v>
      </c>
      <c r="I575" s="31">
        <v>6.5000000000000002E-2</v>
      </c>
      <c r="X575" s="1">
        <v>3</v>
      </c>
      <c r="AC575" s="1">
        <v>2</v>
      </c>
      <c r="DX575" s="1">
        <f t="shared" si="16"/>
        <v>5</v>
      </c>
      <c r="DY575" s="1">
        <f t="shared" si="17"/>
        <v>5</v>
      </c>
    </row>
    <row r="576" spans="1:129" ht="15.75" customHeight="1" x14ac:dyDescent="0.2">
      <c r="A576" s="2">
        <v>44881</v>
      </c>
      <c r="B576" s="15" t="s">
        <v>292</v>
      </c>
      <c r="C576" s="3" t="s">
        <v>4</v>
      </c>
      <c r="D576" s="1" t="s">
        <v>452</v>
      </c>
      <c r="E576" s="1">
        <v>6</v>
      </c>
      <c r="F576" s="3" t="s">
        <v>187</v>
      </c>
      <c r="G576" s="3">
        <v>5</v>
      </c>
      <c r="H576" s="3">
        <v>2</v>
      </c>
      <c r="I576" s="31">
        <v>0.23499999999999999</v>
      </c>
      <c r="J576" s="3">
        <v>2</v>
      </c>
      <c r="K576" s="3">
        <v>5</v>
      </c>
      <c r="AB576" s="1">
        <v>4</v>
      </c>
      <c r="DX576" s="1">
        <f t="shared" si="16"/>
        <v>11</v>
      </c>
      <c r="DY576" s="1">
        <f t="shared" si="17"/>
        <v>11</v>
      </c>
    </row>
    <row r="577" spans="1:129" ht="15.75" customHeight="1" x14ac:dyDescent="0.2">
      <c r="A577" s="2">
        <v>44881</v>
      </c>
      <c r="B577" s="15" t="s">
        <v>322</v>
      </c>
      <c r="C577" s="3" t="s">
        <v>5</v>
      </c>
      <c r="D577" s="1" t="s">
        <v>452</v>
      </c>
      <c r="E577" s="1">
        <v>5</v>
      </c>
      <c r="F577" s="3" t="s">
        <v>10</v>
      </c>
      <c r="G577" s="3">
        <v>4</v>
      </c>
      <c r="H577" s="3">
        <v>2</v>
      </c>
      <c r="I577" s="31">
        <v>0.11</v>
      </c>
      <c r="L577" s="1">
        <v>1</v>
      </c>
      <c r="AB577" s="1">
        <v>8</v>
      </c>
      <c r="DX577" s="1">
        <f t="shared" si="16"/>
        <v>9</v>
      </c>
      <c r="DY577" s="1">
        <f t="shared" si="17"/>
        <v>9</v>
      </c>
    </row>
    <row r="578" spans="1:129" ht="15.75" customHeight="1" x14ac:dyDescent="0.2">
      <c r="A578" s="2">
        <v>44881</v>
      </c>
      <c r="B578" s="15" t="s">
        <v>333</v>
      </c>
      <c r="C578" s="3" t="s">
        <v>5</v>
      </c>
      <c r="D578" s="1" t="s">
        <v>452</v>
      </c>
      <c r="E578" s="1">
        <v>5</v>
      </c>
      <c r="F578" s="3" t="s">
        <v>187</v>
      </c>
      <c r="G578" s="3">
        <v>4</v>
      </c>
      <c r="H578" s="3">
        <v>2</v>
      </c>
      <c r="I578" s="31">
        <v>0.255</v>
      </c>
      <c r="J578" s="3">
        <v>6</v>
      </c>
      <c r="AF578" s="1">
        <v>4</v>
      </c>
      <c r="DX578" s="1">
        <f t="shared" si="16"/>
        <v>10</v>
      </c>
      <c r="DY578" s="1">
        <f t="shared" si="17"/>
        <v>10</v>
      </c>
    </row>
    <row r="579" spans="1:129" ht="15.75" customHeight="1" x14ac:dyDescent="0.2">
      <c r="A579" s="2">
        <v>44881</v>
      </c>
      <c r="B579" s="15" t="s">
        <v>303</v>
      </c>
      <c r="C579" s="3" t="s">
        <v>156</v>
      </c>
      <c r="D579" s="1" t="s">
        <v>452</v>
      </c>
      <c r="E579" s="1">
        <v>4</v>
      </c>
      <c r="F579" s="3" t="s">
        <v>10</v>
      </c>
      <c r="G579" s="3">
        <v>2</v>
      </c>
      <c r="H579" s="3">
        <v>2</v>
      </c>
      <c r="I579" s="31">
        <v>0</v>
      </c>
      <c r="DX579" s="1">
        <f t="shared" ref="DX579:DX639" si="18">SUM(J579:DW579)</f>
        <v>0</v>
      </c>
      <c r="DY579" s="1">
        <f t="shared" ref="DY579:DY639" si="19">SUM(J579:BN579)</f>
        <v>0</v>
      </c>
    </row>
    <row r="580" spans="1:129" ht="15.75" customHeight="1" x14ac:dyDescent="0.2">
      <c r="A580" s="2">
        <v>44881</v>
      </c>
      <c r="B580" s="15" t="s">
        <v>174</v>
      </c>
      <c r="C580" s="3" t="s">
        <v>300</v>
      </c>
      <c r="D580" s="1" t="s">
        <v>452</v>
      </c>
      <c r="E580" s="1">
        <v>3</v>
      </c>
      <c r="F580" s="3" t="s">
        <v>10</v>
      </c>
      <c r="G580" s="3">
        <v>4</v>
      </c>
      <c r="H580" s="3">
        <v>2</v>
      </c>
      <c r="I580" s="31">
        <v>0</v>
      </c>
      <c r="DX580" s="1">
        <f t="shared" si="18"/>
        <v>0</v>
      </c>
      <c r="DY580" s="1">
        <f t="shared" si="19"/>
        <v>0</v>
      </c>
    </row>
    <row r="581" spans="1:129" ht="15.75" customHeight="1" x14ac:dyDescent="0.2">
      <c r="A581" s="2">
        <v>44881</v>
      </c>
      <c r="B581" s="15" t="s">
        <v>387</v>
      </c>
      <c r="C581" s="3" t="s">
        <v>300</v>
      </c>
      <c r="D581" s="1" t="s">
        <v>452</v>
      </c>
      <c r="E581" s="1">
        <v>3</v>
      </c>
      <c r="F581" s="3" t="s">
        <v>9</v>
      </c>
      <c r="G581" s="3">
        <v>3</v>
      </c>
      <c r="H581" s="3">
        <v>2</v>
      </c>
      <c r="I581" s="31">
        <v>0.17499999999999999</v>
      </c>
      <c r="J581" s="3">
        <v>5</v>
      </c>
      <c r="AB581" s="1">
        <v>4</v>
      </c>
      <c r="DX581" s="1">
        <f t="shared" si="18"/>
        <v>9</v>
      </c>
      <c r="DY581" s="1">
        <f t="shared" si="19"/>
        <v>9</v>
      </c>
    </row>
    <row r="582" spans="1:129" ht="15.75" customHeight="1" x14ac:dyDescent="0.2">
      <c r="A582" s="2">
        <v>44881</v>
      </c>
      <c r="B582" s="15" t="s">
        <v>312</v>
      </c>
      <c r="C582" s="3" t="s">
        <v>7</v>
      </c>
      <c r="D582" s="1" t="s">
        <v>452</v>
      </c>
      <c r="E582" s="1">
        <v>2</v>
      </c>
      <c r="F582" s="3" t="s">
        <v>9</v>
      </c>
      <c r="G582" s="3">
        <v>3</v>
      </c>
      <c r="H582" s="3">
        <v>2</v>
      </c>
      <c r="I582" s="31">
        <v>0</v>
      </c>
      <c r="DX582" s="1">
        <f t="shared" si="18"/>
        <v>0</v>
      </c>
      <c r="DY582" s="1">
        <f t="shared" si="19"/>
        <v>0</v>
      </c>
    </row>
    <row r="583" spans="1:129" ht="15.75" customHeight="1" x14ac:dyDescent="0.2">
      <c r="A583" s="2">
        <v>44881</v>
      </c>
      <c r="B583" s="15" t="s">
        <v>245</v>
      </c>
      <c r="C583" s="3" t="s">
        <v>7</v>
      </c>
      <c r="D583" s="1" t="s">
        <v>452</v>
      </c>
      <c r="E583" s="1">
        <v>2</v>
      </c>
      <c r="F583" s="3" t="s">
        <v>10</v>
      </c>
      <c r="G583" s="3">
        <v>5</v>
      </c>
      <c r="H583" s="3">
        <v>2</v>
      </c>
      <c r="I583" s="31">
        <v>0.105</v>
      </c>
      <c r="K583" s="1">
        <v>3</v>
      </c>
      <c r="AC583" s="1">
        <v>3</v>
      </c>
      <c r="DX583" s="1">
        <f t="shared" si="18"/>
        <v>6</v>
      </c>
      <c r="DY583" s="1">
        <f t="shared" si="19"/>
        <v>6</v>
      </c>
    </row>
    <row r="584" spans="1:129" ht="15.75" customHeight="1" x14ac:dyDescent="0.2">
      <c r="A584" s="2">
        <v>44881</v>
      </c>
      <c r="B584" s="15" t="s">
        <v>255</v>
      </c>
      <c r="C584" s="3" t="s">
        <v>11</v>
      </c>
      <c r="D584" s="1" t="s">
        <v>452</v>
      </c>
      <c r="E584" s="1">
        <v>1</v>
      </c>
      <c r="F584" s="3" t="s">
        <v>187</v>
      </c>
      <c r="G584" s="3">
        <v>5</v>
      </c>
      <c r="H584" s="3">
        <v>2</v>
      </c>
      <c r="I584" s="31">
        <v>0</v>
      </c>
      <c r="DX584" s="1">
        <f t="shared" si="18"/>
        <v>0</v>
      </c>
      <c r="DY584" s="1">
        <f t="shared" si="19"/>
        <v>0</v>
      </c>
    </row>
    <row r="585" spans="1:129" ht="15.75" customHeight="1" x14ac:dyDescent="0.2">
      <c r="A585" s="2">
        <v>44881</v>
      </c>
      <c r="B585" s="15" t="s">
        <v>420</v>
      </c>
      <c r="C585" s="3" t="s">
        <v>11</v>
      </c>
      <c r="D585" s="1" t="s">
        <v>452</v>
      </c>
      <c r="E585" s="1">
        <v>1</v>
      </c>
      <c r="F585" s="3" t="s">
        <v>153</v>
      </c>
      <c r="G585" s="3">
        <v>4</v>
      </c>
      <c r="H585" s="3">
        <v>2</v>
      </c>
      <c r="I585" s="31">
        <v>0</v>
      </c>
      <c r="DX585" s="1">
        <f t="shared" si="18"/>
        <v>0</v>
      </c>
      <c r="DY585" s="1">
        <f t="shared" si="19"/>
        <v>0</v>
      </c>
    </row>
    <row r="586" spans="1:129" ht="15.75" customHeight="1" x14ac:dyDescent="0.2">
      <c r="A586" s="2">
        <v>44915</v>
      </c>
      <c r="B586" s="15" t="s">
        <v>217</v>
      </c>
      <c r="C586" s="3" t="s">
        <v>0</v>
      </c>
      <c r="D586" s="1" t="s">
        <v>454</v>
      </c>
      <c r="E586" s="1">
        <v>10</v>
      </c>
      <c r="F586" s="3" t="s">
        <v>10</v>
      </c>
      <c r="G586" s="3">
        <v>5</v>
      </c>
      <c r="H586" s="3">
        <v>2</v>
      </c>
      <c r="I586" s="31">
        <v>2.4143000000000001E-2</v>
      </c>
      <c r="X586" s="1">
        <v>5</v>
      </c>
      <c r="AB586" s="1">
        <v>7</v>
      </c>
      <c r="BY586" s="1">
        <v>1</v>
      </c>
      <c r="DX586" s="1">
        <f t="shared" si="18"/>
        <v>13</v>
      </c>
      <c r="DY586" s="1">
        <f t="shared" si="19"/>
        <v>12</v>
      </c>
    </row>
    <row r="587" spans="1:129" ht="15.75" customHeight="1" x14ac:dyDescent="0.2">
      <c r="A587" s="2">
        <v>44915</v>
      </c>
      <c r="B587" s="15" t="s">
        <v>291</v>
      </c>
      <c r="C587" s="3" t="s">
        <v>0</v>
      </c>
      <c r="D587" s="1" t="s">
        <v>454</v>
      </c>
      <c r="E587" s="1">
        <v>10</v>
      </c>
      <c r="F587" s="3" t="s">
        <v>9</v>
      </c>
      <c r="G587" s="3">
        <v>5</v>
      </c>
      <c r="H587" s="3">
        <v>2</v>
      </c>
      <c r="I587" s="31">
        <v>2.0473000000000002E-2</v>
      </c>
      <c r="AB587" s="1">
        <v>7</v>
      </c>
      <c r="AF587" s="1">
        <v>6</v>
      </c>
      <c r="DX587" s="1">
        <f t="shared" si="18"/>
        <v>13</v>
      </c>
      <c r="DY587" s="1">
        <f t="shared" si="19"/>
        <v>13</v>
      </c>
    </row>
    <row r="588" spans="1:129" ht="15.75" customHeight="1" x14ac:dyDescent="0.2">
      <c r="A588" s="2">
        <v>44915</v>
      </c>
      <c r="B588" s="15" t="s">
        <v>406</v>
      </c>
      <c r="C588" s="3" t="s">
        <v>1</v>
      </c>
      <c r="D588" s="1" t="s">
        <v>454</v>
      </c>
      <c r="E588" s="1">
        <v>9</v>
      </c>
      <c r="F588" s="3" t="s">
        <v>10</v>
      </c>
      <c r="G588" s="3">
        <v>4</v>
      </c>
      <c r="H588" s="3">
        <v>2</v>
      </c>
      <c r="I588" s="31">
        <f>0.02375+0.35</f>
        <v>0.37374999999999997</v>
      </c>
      <c r="J588" s="3">
        <v>4</v>
      </c>
      <c r="K588" s="3">
        <v>4</v>
      </c>
      <c r="BT588" s="1">
        <v>2</v>
      </c>
      <c r="DX588" s="1">
        <f t="shared" si="18"/>
        <v>10</v>
      </c>
      <c r="DY588" s="1">
        <f t="shared" si="19"/>
        <v>8</v>
      </c>
    </row>
    <row r="589" spans="1:129" ht="15.75" customHeight="1" x14ac:dyDescent="0.2">
      <c r="A589" s="2">
        <v>44915</v>
      </c>
      <c r="B589" s="15" t="s">
        <v>431</v>
      </c>
      <c r="C589" s="3" t="s">
        <v>1</v>
      </c>
      <c r="D589" s="1" t="s">
        <v>454</v>
      </c>
      <c r="E589" s="1">
        <v>9</v>
      </c>
      <c r="F589" s="3" t="s">
        <v>9</v>
      </c>
      <c r="G589" s="3">
        <v>3</v>
      </c>
      <c r="H589" s="3">
        <v>2</v>
      </c>
      <c r="I589" s="31">
        <v>0.2</v>
      </c>
      <c r="DD589" s="1">
        <v>1</v>
      </c>
      <c r="DX589" s="1">
        <f t="shared" si="18"/>
        <v>1</v>
      </c>
      <c r="DY589" s="1">
        <f t="shared" si="19"/>
        <v>0</v>
      </c>
    </row>
    <row r="590" spans="1:129" ht="15.75" customHeight="1" x14ac:dyDescent="0.2">
      <c r="A590" s="2">
        <v>44915</v>
      </c>
      <c r="B590" s="15" t="s">
        <v>432</v>
      </c>
      <c r="C590" s="3" t="s">
        <v>2</v>
      </c>
      <c r="D590" s="1" t="s">
        <v>454</v>
      </c>
      <c r="E590" s="1">
        <v>8</v>
      </c>
      <c r="F590" s="3" t="s">
        <v>10</v>
      </c>
      <c r="G590" s="3">
        <v>3</v>
      </c>
      <c r="H590" s="3">
        <v>2</v>
      </c>
      <c r="I590" s="31">
        <v>0.34</v>
      </c>
      <c r="K590" s="1">
        <v>4</v>
      </c>
      <c r="AB590" s="1">
        <v>4</v>
      </c>
      <c r="AM590" s="1">
        <v>6</v>
      </c>
      <c r="DX590" s="1">
        <f t="shared" si="18"/>
        <v>14</v>
      </c>
      <c r="DY590" s="1">
        <f t="shared" si="19"/>
        <v>14</v>
      </c>
    </row>
    <row r="591" spans="1:129" ht="15.75" customHeight="1" x14ac:dyDescent="0.2">
      <c r="A591" s="2">
        <v>44915</v>
      </c>
      <c r="B591" s="15" t="s">
        <v>198</v>
      </c>
      <c r="C591" s="3" t="s">
        <v>2</v>
      </c>
      <c r="D591" s="1" t="s">
        <v>454</v>
      </c>
      <c r="E591" s="1">
        <v>8</v>
      </c>
      <c r="F591" s="3" t="s">
        <v>9</v>
      </c>
      <c r="G591" s="3">
        <v>5</v>
      </c>
      <c r="H591" s="3">
        <v>2</v>
      </c>
      <c r="I591" s="31">
        <v>4.2000000000000003E-2</v>
      </c>
      <c r="K591" s="1">
        <v>3</v>
      </c>
      <c r="AB591" s="1">
        <v>12</v>
      </c>
      <c r="DX591" s="1">
        <f t="shared" si="18"/>
        <v>15</v>
      </c>
      <c r="DY591" s="1">
        <f t="shared" si="19"/>
        <v>15</v>
      </c>
    </row>
    <row r="592" spans="1:129" ht="15.75" customHeight="1" x14ac:dyDescent="0.2">
      <c r="A592" s="2">
        <v>44915</v>
      </c>
      <c r="B592" s="15" t="s">
        <v>214</v>
      </c>
      <c r="C592" s="1" t="s">
        <v>3</v>
      </c>
      <c r="D592" s="1" t="s">
        <v>454</v>
      </c>
      <c r="E592" s="1">
        <v>7</v>
      </c>
      <c r="F592" s="3" t="s">
        <v>187</v>
      </c>
      <c r="G592" s="3">
        <v>3</v>
      </c>
      <c r="H592" s="3">
        <v>1</v>
      </c>
      <c r="I592" s="31">
        <v>0.14000000000000001</v>
      </c>
      <c r="K592" s="1">
        <v>2</v>
      </c>
      <c r="DD592" s="1">
        <v>1</v>
      </c>
      <c r="DX592" s="1">
        <f t="shared" si="18"/>
        <v>3</v>
      </c>
      <c r="DY592" s="1">
        <f t="shared" si="19"/>
        <v>2</v>
      </c>
    </row>
    <row r="593" spans="1:129" ht="15.75" customHeight="1" x14ac:dyDescent="0.2">
      <c r="A593" s="2">
        <v>44915</v>
      </c>
      <c r="B593" s="15" t="s">
        <v>148</v>
      </c>
      <c r="C593" s="1" t="s">
        <v>3</v>
      </c>
      <c r="D593" s="1" t="s">
        <v>454</v>
      </c>
      <c r="E593" s="1">
        <v>7</v>
      </c>
      <c r="F593" s="3" t="s">
        <v>10</v>
      </c>
      <c r="G593" s="3">
        <v>5</v>
      </c>
      <c r="H593" s="3">
        <v>2</v>
      </c>
      <c r="I593" s="31">
        <v>8.2000000000000003E-2</v>
      </c>
      <c r="AC593" s="1">
        <v>2</v>
      </c>
      <c r="DW593" s="1">
        <v>1</v>
      </c>
      <c r="DX593" s="1">
        <f t="shared" si="18"/>
        <v>3</v>
      </c>
      <c r="DY593" s="1">
        <f t="shared" si="19"/>
        <v>2</v>
      </c>
    </row>
    <row r="594" spans="1:129" ht="15.75" customHeight="1" x14ac:dyDescent="0.2">
      <c r="A594" s="2">
        <v>44915</v>
      </c>
      <c r="B594" s="15" t="s">
        <v>293</v>
      </c>
      <c r="C594" s="3" t="s">
        <v>4</v>
      </c>
      <c r="D594" s="1" t="s">
        <v>454</v>
      </c>
      <c r="E594" s="1">
        <v>6</v>
      </c>
      <c r="F594" s="3" t="s">
        <v>187</v>
      </c>
      <c r="G594" s="3">
        <v>5</v>
      </c>
      <c r="H594" s="3">
        <v>2</v>
      </c>
      <c r="I594" s="31">
        <v>3.7143000000000002E-2</v>
      </c>
      <c r="K594" s="1">
        <v>5</v>
      </c>
      <c r="AB594" s="1">
        <v>7</v>
      </c>
      <c r="DX594" s="1">
        <f t="shared" si="18"/>
        <v>12</v>
      </c>
      <c r="DY594" s="1">
        <f t="shared" si="19"/>
        <v>12</v>
      </c>
    </row>
    <row r="595" spans="1:129" ht="15.75" customHeight="1" x14ac:dyDescent="0.2">
      <c r="A595" s="2">
        <v>44915</v>
      </c>
      <c r="B595" s="15" t="s">
        <v>433</v>
      </c>
      <c r="C595" s="3" t="s">
        <v>5</v>
      </c>
      <c r="D595" s="1" t="s">
        <v>454</v>
      </c>
      <c r="E595" s="1">
        <v>5</v>
      </c>
      <c r="F595" s="3" t="s">
        <v>153</v>
      </c>
      <c r="G595" s="3">
        <v>4</v>
      </c>
      <c r="H595" s="3">
        <v>2</v>
      </c>
      <c r="I595" s="31">
        <v>3.2142999999999998E-2</v>
      </c>
      <c r="K595" s="1">
        <v>2</v>
      </c>
      <c r="AB595" s="1">
        <v>7</v>
      </c>
      <c r="DX595" s="1">
        <f t="shared" si="18"/>
        <v>9</v>
      </c>
      <c r="DY595" s="1">
        <f t="shared" si="19"/>
        <v>9</v>
      </c>
    </row>
    <row r="596" spans="1:129" ht="15.75" customHeight="1" x14ac:dyDescent="0.2">
      <c r="A596" s="2">
        <v>44915</v>
      </c>
      <c r="B596" s="15" t="s">
        <v>434</v>
      </c>
      <c r="C596" s="3" t="s">
        <v>5</v>
      </c>
      <c r="D596" s="1" t="s">
        <v>454</v>
      </c>
      <c r="E596" s="1">
        <v>5</v>
      </c>
      <c r="F596" s="3" t="s">
        <v>187</v>
      </c>
      <c r="G596" s="3">
        <v>5</v>
      </c>
      <c r="H596" s="3">
        <v>2</v>
      </c>
      <c r="I596" s="31">
        <v>1.4500000000000001E-2</v>
      </c>
      <c r="AB596" s="1">
        <v>10</v>
      </c>
      <c r="AF596" s="1">
        <v>4</v>
      </c>
      <c r="DX596" s="1">
        <f t="shared" si="18"/>
        <v>14</v>
      </c>
      <c r="DY596" s="1">
        <f t="shared" si="19"/>
        <v>14</v>
      </c>
    </row>
    <row r="597" spans="1:129" ht="15.75" customHeight="1" x14ac:dyDescent="0.2">
      <c r="A597" s="2">
        <v>44915</v>
      </c>
      <c r="B597" s="15" t="s">
        <v>264</v>
      </c>
      <c r="C597" s="3" t="s">
        <v>156</v>
      </c>
      <c r="D597" s="1" t="s">
        <v>454</v>
      </c>
      <c r="E597" s="1">
        <v>4</v>
      </c>
      <c r="F597" s="3" t="s">
        <v>10</v>
      </c>
      <c r="G597" s="3">
        <v>3</v>
      </c>
      <c r="H597" s="3">
        <v>2</v>
      </c>
      <c r="I597" s="31">
        <v>7.4999999999999997E-3</v>
      </c>
      <c r="AB597" s="1">
        <v>4</v>
      </c>
      <c r="DX597" s="1">
        <f t="shared" si="18"/>
        <v>4</v>
      </c>
      <c r="DY597" s="1">
        <f t="shared" si="19"/>
        <v>4</v>
      </c>
    </row>
    <row r="598" spans="1:129" ht="15.75" customHeight="1" x14ac:dyDescent="0.2">
      <c r="A598" s="2">
        <v>44915</v>
      </c>
      <c r="B598" s="15" t="s">
        <v>435</v>
      </c>
      <c r="C598" s="3" t="s">
        <v>300</v>
      </c>
      <c r="D598" s="1" t="s">
        <v>454</v>
      </c>
      <c r="E598" s="1">
        <v>3</v>
      </c>
      <c r="F598" s="3" t="s">
        <v>10</v>
      </c>
      <c r="G598" s="3">
        <v>4</v>
      </c>
      <c r="H598" s="3">
        <v>2</v>
      </c>
      <c r="I598" s="31">
        <v>0</v>
      </c>
      <c r="DX598" s="1">
        <f t="shared" si="18"/>
        <v>0</v>
      </c>
      <c r="DY598" s="1">
        <f t="shared" si="19"/>
        <v>0</v>
      </c>
    </row>
    <row r="599" spans="1:129" ht="15.75" customHeight="1" x14ac:dyDescent="0.2">
      <c r="A599" s="2">
        <v>44915</v>
      </c>
      <c r="B599" s="15" t="s">
        <v>436</v>
      </c>
      <c r="C599" s="3" t="s">
        <v>300</v>
      </c>
      <c r="D599" s="1" t="s">
        <v>454</v>
      </c>
      <c r="E599" s="1">
        <v>3</v>
      </c>
      <c r="F599" s="3" t="s">
        <v>187</v>
      </c>
      <c r="G599" s="3">
        <v>3</v>
      </c>
      <c r="H599" s="3">
        <v>2</v>
      </c>
      <c r="I599" s="31">
        <v>3.4645000000000002E-2</v>
      </c>
      <c r="K599" s="1">
        <v>2</v>
      </c>
      <c r="AB599" s="1">
        <v>7</v>
      </c>
      <c r="DX599" s="1">
        <f t="shared" si="18"/>
        <v>9</v>
      </c>
      <c r="DY599" s="1">
        <f t="shared" si="19"/>
        <v>9</v>
      </c>
    </row>
    <row r="600" spans="1:129" ht="15.75" customHeight="1" x14ac:dyDescent="0.2">
      <c r="A600" s="2">
        <v>44915</v>
      </c>
      <c r="B600" s="15" t="s">
        <v>437</v>
      </c>
      <c r="C600" s="3" t="s">
        <v>7</v>
      </c>
      <c r="D600" s="1" t="s">
        <v>454</v>
      </c>
      <c r="E600" s="1">
        <v>2</v>
      </c>
      <c r="F600" s="3" t="s">
        <v>153</v>
      </c>
      <c r="G600" s="3">
        <v>5</v>
      </c>
      <c r="H600" s="3">
        <v>2</v>
      </c>
      <c r="I600" s="31">
        <v>0</v>
      </c>
      <c r="DX600" s="1">
        <f t="shared" si="18"/>
        <v>0</v>
      </c>
      <c r="DY600" s="1">
        <f t="shared" si="19"/>
        <v>0</v>
      </c>
    </row>
    <row r="601" spans="1:129" ht="15.75" customHeight="1" x14ac:dyDescent="0.2">
      <c r="A601" s="2">
        <v>44915</v>
      </c>
      <c r="B601" s="15" t="s">
        <v>424</v>
      </c>
      <c r="C601" s="3" t="s">
        <v>7</v>
      </c>
      <c r="D601" s="1" t="s">
        <v>454</v>
      </c>
      <c r="E601" s="1">
        <v>2</v>
      </c>
      <c r="F601" s="3" t="s">
        <v>187</v>
      </c>
      <c r="G601" s="3">
        <v>3</v>
      </c>
      <c r="H601" s="3">
        <v>2</v>
      </c>
      <c r="I601" s="31">
        <v>3.3000000000000002E-2</v>
      </c>
      <c r="K601" s="1">
        <v>3</v>
      </c>
      <c r="DX601" s="1">
        <f t="shared" si="18"/>
        <v>3</v>
      </c>
      <c r="DY601" s="1">
        <f t="shared" si="19"/>
        <v>3</v>
      </c>
    </row>
    <row r="602" spans="1:129" ht="15.75" customHeight="1" x14ac:dyDescent="0.2">
      <c r="A602" s="2">
        <v>44915</v>
      </c>
      <c r="B602" s="15" t="s">
        <v>438</v>
      </c>
      <c r="C602" s="3" t="s">
        <v>11</v>
      </c>
      <c r="D602" s="1" t="s">
        <v>454</v>
      </c>
      <c r="E602" s="1">
        <v>1</v>
      </c>
      <c r="F602" s="3" t="s">
        <v>153</v>
      </c>
      <c r="G602" s="3">
        <v>4</v>
      </c>
      <c r="H602" s="3">
        <v>2</v>
      </c>
      <c r="I602" s="31">
        <v>2.4E-2</v>
      </c>
      <c r="K602" s="1">
        <v>4</v>
      </c>
      <c r="DX602" s="1">
        <f t="shared" si="18"/>
        <v>4</v>
      </c>
      <c r="DY602" s="1">
        <f t="shared" si="19"/>
        <v>4</v>
      </c>
    </row>
    <row r="603" spans="1:129" ht="15.75" customHeight="1" x14ac:dyDescent="0.2">
      <c r="A603" s="2">
        <v>44915</v>
      </c>
      <c r="B603" s="15" t="s">
        <v>439</v>
      </c>
      <c r="C603" s="3" t="s">
        <v>11</v>
      </c>
      <c r="D603" s="1" t="s">
        <v>454</v>
      </c>
      <c r="E603" s="1">
        <v>1</v>
      </c>
      <c r="F603" s="3" t="s">
        <v>187</v>
      </c>
      <c r="G603" s="3">
        <v>4</v>
      </c>
      <c r="H603" s="3">
        <v>2</v>
      </c>
      <c r="I603" s="31">
        <v>3.3000000000000002E-2</v>
      </c>
      <c r="J603" s="3">
        <v>2</v>
      </c>
      <c r="AB603" s="1">
        <v>5</v>
      </c>
      <c r="DX603" s="1">
        <f t="shared" si="18"/>
        <v>7</v>
      </c>
      <c r="DY603" s="1">
        <f t="shared" si="19"/>
        <v>7</v>
      </c>
    </row>
    <row r="604" spans="1:129" ht="15.75" customHeight="1" x14ac:dyDescent="0.2">
      <c r="A604" s="2">
        <v>44917</v>
      </c>
      <c r="B604" s="15" t="s">
        <v>440</v>
      </c>
      <c r="C604" s="3" t="s">
        <v>0</v>
      </c>
      <c r="D604" s="1" t="s">
        <v>454</v>
      </c>
      <c r="E604" s="1">
        <v>10</v>
      </c>
      <c r="F604" s="3" t="s">
        <v>187</v>
      </c>
      <c r="G604" s="3">
        <v>5</v>
      </c>
      <c r="H604" s="3">
        <v>2</v>
      </c>
      <c r="I604" s="31">
        <v>0.1525</v>
      </c>
      <c r="J604" s="3">
        <v>4</v>
      </c>
      <c r="K604" s="3">
        <v>1</v>
      </c>
      <c r="L604" s="1">
        <v>1</v>
      </c>
      <c r="T604" s="1">
        <v>4</v>
      </c>
      <c r="DX604" s="1">
        <f t="shared" si="18"/>
        <v>10</v>
      </c>
      <c r="DY604" s="1">
        <f t="shared" si="19"/>
        <v>10</v>
      </c>
    </row>
    <row r="605" spans="1:129" ht="15.75" customHeight="1" x14ac:dyDescent="0.2">
      <c r="A605" s="2">
        <v>44917</v>
      </c>
      <c r="B605" s="15" t="s">
        <v>200</v>
      </c>
      <c r="C605" s="3" t="s">
        <v>0</v>
      </c>
      <c r="D605" s="1" t="s">
        <v>454</v>
      </c>
      <c r="E605" s="1">
        <v>10</v>
      </c>
      <c r="F605" s="3" t="s">
        <v>10</v>
      </c>
      <c r="G605" s="3">
        <v>5</v>
      </c>
      <c r="H605" s="3">
        <v>2</v>
      </c>
      <c r="I605" s="31">
        <v>0.13900000000000001</v>
      </c>
      <c r="AB605" s="1">
        <v>5</v>
      </c>
      <c r="AC605" s="1">
        <v>2</v>
      </c>
      <c r="AF605" s="1">
        <v>5</v>
      </c>
      <c r="DX605" s="1">
        <f t="shared" si="18"/>
        <v>12</v>
      </c>
      <c r="DY605" s="1">
        <f t="shared" si="19"/>
        <v>12</v>
      </c>
    </row>
    <row r="606" spans="1:129" ht="15.75" customHeight="1" x14ac:dyDescent="0.2">
      <c r="A606" s="2">
        <v>44917</v>
      </c>
      <c r="B606" s="15" t="s">
        <v>441</v>
      </c>
      <c r="C606" s="3" t="s">
        <v>1</v>
      </c>
      <c r="D606" s="1" t="s">
        <v>454</v>
      </c>
      <c r="E606" s="1">
        <v>9</v>
      </c>
      <c r="F606" s="3" t="s">
        <v>187</v>
      </c>
      <c r="G606" s="3">
        <v>5</v>
      </c>
      <c r="H606" s="3">
        <v>2</v>
      </c>
      <c r="I606" s="31">
        <v>0.10083300000000001</v>
      </c>
      <c r="K606" s="1">
        <v>1</v>
      </c>
      <c r="AB606" s="1">
        <v>6</v>
      </c>
      <c r="DS606" s="1">
        <v>3</v>
      </c>
      <c r="DX606" s="1">
        <f t="shared" si="18"/>
        <v>10</v>
      </c>
      <c r="DY606" s="1">
        <f t="shared" si="19"/>
        <v>7</v>
      </c>
    </row>
    <row r="607" spans="1:129" ht="15.75" customHeight="1" x14ac:dyDescent="0.2">
      <c r="A607" s="2">
        <v>44917</v>
      </c>
      <c r="B607" s="15" t="s">
        <v>442</v>
      </c>
      <c r="C607" s="3" t="s">
        <v>1</v>
      </c>
      <c r="D607" s="1" t="s">
        <v>454</v>
      </c>
      <c r="E607" s="1">
        <v>9</v>
      </c>
      <c r="F607" s="3" t="s">
        <v>10</v>
      </c>
      <c r="G607" s="3">
        <v>4</v>
      </c>
      <c r="H607" s="3">
        <v>2</v>
      </c>
      <c r="I607" s="31">
        <v>0.105</v>
      </c>
      <c r="J607" s="3">
        <v>6</v>
      </c>
      <c r="K607" s="3">
        <v>1</v>
      </c>
      <c r="L607" s="3">
        <v>2</v>
      </c>
      <c r="DX607" s="1">
        <f t="shared" si="18"/>
        <v>9</v>
      </c>
      <c r="DY607" s="1">
        <f t="shared" si="19"/>
        <v>9</v>
      </c>
    </row>
    <row r="608" spans="1:129" ht="15.75" customHeight="1" x14ac:dyDescent="0.2">
      <c r="A608" s="2">
        <v>44917</v>
      </c>
      <c r="B608" s="15" t="s">
        <v>152</v>
      </c>
      <c r="C608" s="3" t="s">
        <v>2</v>
      </c>
      <c r="D608" s="1" t="s">
        <v>454</v>
      </c>
      <c r="E608" s="1">
        <v>8</v>
      </c>
      <c r="F608" s="3" t="s">
        <v>187</v>
      </c>
      <c r="G608" s="3">
        <v>5</v>
      </c>
      <c r="H608" s="3">
        <v>2</v>
      </c>
      <c r="I608" s="31">
        <v>0.21959999999999999</v>
      </c>
      <c r="V608" s="1">
        <v>3</v>
      </c>
      <c r="AM608" s="1">
        <v>4</v>
      </c>
      <c r="DC608" s="1">
        <v>1</v>
      </c>
      <c r="DX608" s="1">
        <f t="shared" si="18"/>
        <v>8</v>
      </c>
      <c r="DY608" s="1">
        <f t="shared" si="19"/>
        <v>7</v>
      </c>
    </row>
    <row r="609" spans="1:129" ht="15.75" customHeight="1" x14ac:dyDescent="0.2">
      <c r="A609" s="2">
        <v>44917</v>
      </c>
      <c r="B609" s="15" t="s">
        <v>420</v>
      </c>
      <c r="C609" s="3" t="s">
        <v>2</v>
      </c>
      <c r="D609" s="1" t="s">
        <v>454</v>
      </c>
      <c r="E609" s="1">
        <v>8</v>
      </c>
      <c r="F609" s="3" t="s">
        <v>10</v>
      </c>
      <c r="G609" s="3">
        <v>3</v>
      </c>
      <c r="H609" s="3">
        <v>2</v>
      </c>
      <c r="I609" s="31">
        <v>0.29699999999999999</v>
      </c>
      <c r="K609" s="1">
        <v>2</v>
      </c>
      <c r="BN609" s="1">
        <v>7</v>
      </c>
      <c r="DD609" s="1">
        <v>1</v>
      </c>
      <c r="DS609" s="1">
        <v>1</v>
      </c>
      <c r="DX609" s="1">
        <f t="shared" si="18"/>
        <v>11</v>
      </c>
      <c r="DY609" s="1">
        <f t="shared" si="19"/>
        <v>9</v>
      </c>
    </row>
    <row r="610" spans="1:129" ht="15.75" customHeight="1" x14ac:dyDescent="0.2">
      <c r="A610" s="2">
        <v>44917</v>
      </c>
      <c r="B610" s="15" t="s">
        <v>354</v>
      </c>
      <c r="C610" s="1" t="s">
        <v>3</v>
      </c>
      <c r="D610" s="1" t="s">
        <v>454</v>
      </c>
      <c r="E610" s="1">
        <v>7</v>
      </c>
      <c r="F610" s="3" t="s">
        <v>187</v>
      </c>
      <c r="G610" s="3">
        <v>3</v>
      </c>
      <c r="H610" s="3">
        <v>1</v>
      </c>
      <c r="I610" s="31">
        <v>4.0833000000000001E-2</v>
      </c>
      <c r="K610" s="1">
        <v>2</v>
      </c>
      <c r="AB610" s="1">
        <v>6</v>
      </c>
      <c r="DX610" s="1">
        <f t="shared" si="18"/>
        <v>8</v>
      </c>
      <c r="DY610" s="1">
        <f t="shared" si="19"/>
        <v>8</v>
      </c>
    </row>
    <row r="611" spans="1:129" ht="15.75" customHeight="1" x14ac:dyDescent="0.2">
      <c r="A611" s="2">
        <v>44917</v>
      </c>
      <c r="B611" s="15" t="s">
        <v>276</v>
      </c>
      <c r="C611" s="1" t="s">
        <v>3</v>
      </c>
      <c r="D611" s="1" t="s">
        <v>454</v>
      </c>
      <c r="E611" s="1">
        <v>7</v>
      </c>
      <c r="F611" s="3" t="s">
        <v>153</v>
      </c>
      <c r="G611" s="3">
        <v>5</v>
      </c>
      <c r="H611" s="3">
        <v>2</v>
      </c>
      <c r="I611" s="31">
        <v>0.2253</v>
      </c>
      <c r="L611" s="1">
        <v>4</v>
      </c>
      <c r="AF611" s="1">
        <v>4</v>
      </c>
      <c r="DD611" s="1">
        <v>1</v>
      </c>
      <c r="DX611" s="1">
        <f t="shared" si="18"/>
        <v>9</v>
      </c>
      <c r="DY611" s="1">
        <f t="shared" si="19"/>
        <v>8</v>
      </c>
    </row>
    <row r="612" spans="1:129" ht="15.75" customHeight="1" x14ac:dyDescent="0.2">
      <c r="A612" s="2">
        <v>44917</v>
      </c>
      <c r="B612" s="15" t="s">
        <v>324</v>
      </c>
      <c r="C612" s="3" t="s">
        <v>12</v>
      </c>
      <c r="D612" s="1" t="s">
        <v>454</v>
      </c>
      <c r="E612" s="1">
        <v>6</v>
      </c>
      <c r="F612" s="3" t="s">
        <v>187</v>
      </c>
      <c r="G612" s="3">
        <v>5</v>
      </c>
      <c r="H612" s="3">
        <v>2</v>
      </c>
      <c r="I612" s="31">
        <v>4.8000000000000001E-2</v>
      </c>
      <c r="K612" s="1">
        <v>2</v>
      </c>
      <c r="AB612" s="1">
        <v>5</v>
      </c>
      <c r="DX612" s="1">
        <f t="shared" si="18"/>
        <v>7</v>
      </c>
      <c r="DY612" s="1">
        <f t="shared" si="19"/>
        <v>7</v>
      </c>
    </row>
    <row r="613" spans="1:129" ht="15.75" customHeight="1" x14ac:dyDescent="0.2">
      <c r="A613" s="2">
        <v>44917</v>
      </c>
      <c r="B613" s="15" t="s">
        <v>348</v>
      </c>
      <c r="C613" s="3" t="s">
        <v>5</v>
      </c>
      <c r="D613" s="1" t="s">
        <v>454</v>
      </c>
      <c r="E613" s="1">
        <v>5</v>
      </c>
      <c r="F613" s="3" t="s">
        <v>187</v>
      </c>
      <c r="G613" s="3">
        <v>4</v>
      </c>
      <c r="H613" s="3">
        <v>2</v>
      </c>
      <c r="I613" s="31">
        <v>3.4000000000000002E-2</v>
      </c>
      <c r="K613" s="1">
        <v>4</v>
      </c>
      <c r="AF613" s="1">
        <v>4</v>
      </c>
      <c r="DX613" s="1">
        <f t="shared" si="18"/>
        <v>8</v>
      </c>
      <c r="DY613" s="1">
        <f t="shared" si="19"/>
        <v>8</v>
      </c>
    </row>
    <row r="614" spans="1:129" ht="15.75" customHeight="1" x14ac:dyDescent="0.2">
      <c r="A614" s="2">
        <v>44917</v>
      </c>
      <c r="B614" s="15" t="s">
        <v>443</v>
      </c>
      <c r="C614" s="3" t="s">
        <v>5</v>
      </c>
      <c r="D614" s="1" t="s">
        <v>454</v>
      </c>
      <c r="E614" s="1">
        <v>5</v>
      </c>
      <c r="F614" s="3" t="s">
        <v>10</v>
      </c>
      <c r="G614" s="3">
        <v>5</v>
      </c>
      <c r="H614" s="3">
        <v>2</v>
      </c>
      <c r="I614" s="31">
        <v>2.3E-2</v>
      </c>
      <c r="J614" s="3">
        <v>4</v>
      </c>
      <c r="AB614" s="1">
        <v>5</v>
      </c>
      <c r="CO614" s="1">
        <v>6</v>
      </c>
      <c r="DX614" s="1">
        <f t="shared" si="18"/>
        <v>15</v>
      </c>
      <c r="DY614" s="1">
        <f t="shared" si="19"/>
        <v>9</v>
      </c>
    </row>
    <row r="615" spans="1:129" ht="15.75" customHeight="1" x14ac:dyDescent="0.2">
      <c r="A615" s="2">
        <v>44917</v>
      </c>
      <c r="B615" s="15" t="s">
        <v>408</v>
      </c>
      <c r="C615" s="3" t="s">
        <v>156</v>
      </c>
      <c r="D615" s="1" t="s">
        <v>454</v>
      </c>
      <c r="E615" s="1">
        <v>4</v>
      </c>
      <c r="F615" s="3" t="s">
        <v>10</v>
      </c>
      <c r="G615" s="3">
        <v>2</v>
      </c>
      <c r="H615" s="3">
        <v>2</v>
      </c>
      <c r="I615" s="31">
        <v>5.0000000000000001E-3</v>
      </c>
      <c r="AB615" s="1">
        <v>3</v>
      </c>
      <c r="DX615" s="1">
        <f t="shared" si="18"/>
        <v>3</v>
      </c>
      <c r="DY615" s="1">
        <f t="shared" si="19"/>
        <v>3</v>
      </c>
    </row>
    <row r="616" spans="1:129" ht="15.75" customHeight="1" x14ac:dyDescent="0.2">
      <c r="A616" s="2">
        <v>44917</v>
      </c>
      <c r="B616" s="15" t="s">
        <v>375</v>
      </c>
      <c r="C616" s="3" t="s">
        <v>300</v>
      </c>
      <c r="D616" s="1" t="s">
        <v>454</v>
      </c>
      <c r="E616" s="1">
        <v>3</v>
      </c>
      <c r="F616" s="3" t="s">
        <v>10</v>
      </c>
      <c r="G616" s="3">
        <v>4</v>
      </c>
      <c r="H616" s="3">
        <v>2</v>
      </c>
      <c r="I616" s="31">
        <v>5.0000000000000001E-3</v>
      </c>
      <c r="AB616" s="1">
        <v>3</v>
      </c>
      <c r="DX616" s="1">
        <f t="shared" si="18"/>
        <v>3</v>
      </c>
      <c r="DY616" s="1">
        <f t="shared" si="19"/>
        <v>3</v>
      </c>
    </row>
    <row r="617" spans="1:129" ht="15.75" customHeight="1" x14ac:dyDescent="0.2">
      <c r="A617" s="2">
        <v>44917</v>
      </c>
      <c r="B617" s="15" t="s">
        <v>164</v>
      </c>
      <c r="C617" s="3" t="s">
        <v>300</v>
      </c>
      <c r="D617" s="1" t="s">
        <v>454</v>
      </c>
      <c r="E617" s="1">
        <v>3</v>
      </c>
      <c r="F617" s="3" t="s">
        <v>187</v>
      </c>
      <c r="G617" s="3">
        <v>3</v>
      </c>
      <c r="H617" s="3">
        <v>2</v>
      </c>
      <c r="I617" s="31">
        <v>0.61583299999999996</v>
      </c>
      <c r="AB617" s="1">
        <v>6</v>
      </c>
      <c r="DB617" s="1">
        <v>1</v>
      </c>
      <c r="DD617" s="1">
        <v>1</v>
      </c>
      <c r="DX617" s="1">
        <f t="shared" si="18"/>
        <v>8</v>
      </c>
      <c r="DY617" s="1">
        <f t="shared" si="19"/>
        <v>6</v>
      </c>
    </row>
    <row r="618" spans="1:129" ht="15.75" customHeight="1" x14ac:dyDescent="0.2">
      <c r="A618" s="2">
        <v>44917</v>
      </c>
      <c r="B618" s="15" t="s">
        <v>217</v>
      </c>
      <c r="C618" s="3" t="s">
        <v>7</v>
      </c>
      <c r="D618" s="1" t="s">
        <v>454</v>
      </c>
      <c r="E618" s="1">
        <v>2</v>
      </c>
      <c r="F618" s="3" t="s">
        <v>10</v>
      </c>
      <c r="G618" s="3">
        <v>5</v>
      </c>
      <c r="H618" s="3">
        <v>2</v>
      </c>
      <c r="I618" s="31">
        <v>1.78572E-2</v>
      </c>
      <c r="AB618" s="1">
        <v>3</v>
      </c>
      <c r="AF618" s="1">
        <v>7</v>
      </c>
      <c r="DX618" s="1">
        <f t="shared" si="18"/>
        <v>10</v>
      </c>
      <c r="DY618" s="1">
        <f t="shared" si="19"/>
        <v>10</v>
      </c>
    </row>
    <row r="619" spans="1:129" ht="15.75" customHeight="1" x14ac:dyDescent="0.2">
      <c r="A619" s="2">
        <v>44917</v>
      </c>
      <c r="B619" s="15" t="s">
        <v>218</v>
      </c>
      <c r="C619" s="3" t="s">
        <v>7</v>
      </c>
      <c r="D619" s="1" t="s">
        <v>454</v>
      </c>
      <c r="E619" s="1">
        <v>2</v>
      </c>
      <c r="F619" s="3" t="s">
        <v>187</v>
      </c>
      <c r="G619" s="3">
        <v>3</v>
      </c>
      <c r="H619" s="3">
        <v>2</v>
      </c>
      <c r="I619" s="31">
        <v>2.3333E-2</v>
      </c>
      <c r="AB619" s="1">
        <v>6</v>
      </c>
      <c r="AC619" s="1">
        <v>2</v>
      </c>
      <c r="DX619" s="1">
        <f t="shared" si="18"/>
        <v>8</v>
      </c>
      <c r="DY619" s="1">
        <f t="shared" si="19"/>
        <v>8</v>
      </c>
    </row>
    <row r="620" spans="1:129" ht="15.75" customHeight="1" x14ac:dyDescent="0.2">
      <c r="A620" s="2">
        <v>44917</v>
      </c>
      <c r="B620" s="15" t="s">
        <v>444</v>
      </c>
      <c r="C620" s="3" t="s">
        <v>11</v>
      </c>
      <c r="D620" s="1" t="s">
        <v>454</v>
      </c>
      <c r="E620" s="1">
        <v>1</v>
      </c>
      <c r="F620" s="3" t="s">
        <v>187</v>
      </c>
      <c r="G620" s="3">
        <v>5</v>
      </c>
      <c r="H620" s="3">
        <v>2</v>
      </c>
      <c r="I620" s="31">
        <v>9.5000000000000001E-2</v>
      </c>
      <c r="K620" s="1">
        <v>1</v>
      </c>
      <c r="AB620" s="1">
        <v>2</v>
      </c>
      <c r="AF620" s="1">
        <v>1</v>
      </c>
      <c r="DX620" s="1">
        <f t="shared" si="18"/>
        <v>4</v>
      </c>
      <c r="DY620" s="1">
        <f t="shared" si="19"/>
        <v>4</v>
      </c>
    </row>
    <row r="621" spans="1:129" ht="15.75" customHeight="1" x14ac:dyDescent="0.2">
      <c r="A621" s="2">
        <v>44917</v>
      </c>
      <c r="B621" s="15" t="s">
        <v>383</v>
      </c>
      <c r="C621" s="3" t="s">
        <v>11</v>
      </c>
      <c r="D621" s="1" t="s">
        <v>454</v>
      </c>
      <c r="E621" s="1">
        <v>1</v>
      </c>
      <c r="F621" s="3" t="s">
        <v>10</v>
      </c>
      <c r="G621" s="3">
        <v>4</v>
      </c>
      <c r="H621" s="3">
        <v>2</v>
      </c>
      <c r="I621" s="31">
        <v>8.0000000000000002E-3</v>
      </c>
      <c r="AB621" s="1">
        <v>5</v>
      </c>
      <c r="DX621" s="1">
        <f t="shared" si="18"/>
        <v>5</v>
      </c>
      <c r="DY621" s="1">
        <f t="shared" si="19"/>
        <v>5</v>
      </c>
    </row>
    <row r="622" spans="1:129" ht="15.75" customHeight="1" x14ac:dyDescent="0.2">
      <c r="A622" s="2">
        <v>44919</v>
      </c>
      <c r="B622" s="15" t="s">
        <v>446</v>
      </c>
      <c r="C622" s="3" t="s">
        <v>0</v>
      </c>
      <c r="D622" s="1" t="s">
        <v>454</v>
      </c>
      <c r="E622" s="1">
        <v>10</v>
      </c>
      <c r="F622" s="3" t="s">
        <v>10</v>
      </c>
      <c r="G622" s="3">
        <v>5</v>
      </c>
      <c r="H622" s="3">
        <v>2</v>
      </c>
      <c r="I622" s="31">
        <v>5.2499999999999998E-2</v>
      </c>
      <c r="AB622" s="3">
        <v>4</v>
      </c>
      <c r="CY622" s="1">
        <v>1</v>
      </c>
      <c r="DX622" s="1">
        <f t="shared" si="18"/>
        <v>5</v>
      </c>
      <c r="DY622" s="1">
        <f t="shared" si="19"/>
        <v>4</v>
      </c>
    </row>
    <row r="623" spans="1:129" ht="15.75" customHeight="1" x14ac:dyDescent="0.2">
      <c r="A623" s="2">
        <v>44919</v>
      </c>
      <c r="B623" s="15" t="s">
        <v>367</v>
      </c>
      <c r="C623" s="3" t="s">
        <v>0</v>
      </c>
      <c r="D623" s="1" t="s">
        <v>454</v>
      </c>
      <c r="E623" s="1">
        <v>10</v>
      </c>
      <c r="F623" s="3" t="s">
        <v>187</v>
      </c>
      <c r="G623" s="3">
        <v>5</v>
      </c>
      <c r="H623" s="3">
        <v>2</v>
      </c>
      <c r="I623" s="31">
        <v>4.4999999999999998E-2</v>
      </c>
      <c r="K623" s="1">
        <v>1</v>
      </c>
      <c r="X623" s="1">
        <v>6</v>
      </c>
      <c r="AC623" s="1">
        <v>2</v>
      </c>
      <c r="DX623" s="1">
        <f t="shared" si="18"/>
        <v>9</v>
      </c>
      <c r="DY623" s="1">
        <f t="shared" si="19"/>
        <v>9</v>
      </c>
    </row>
    <row r="624" spans="1:129" ht="15.75" customHeight="1" x14ac:dyDescent="0.2">
      <c r="A624" s="2">
        <v>44919</v>
      </c>
      <c r="B624" s="15" t="s">
        <v>341</v>
      </c>
      <c r="C624" s="3" t="s">
        <v>1</v>
      </c>
      <c r="D624" s="1" t="s">
        <v>454</v>
      </c>
      <c r="E624" s="1">
        <v>9</v>
      </c>
      <c r="F624" s="3" t="s">
        <v>187</v>
      </c>
      <c r="G624" s="3">
        <v>3</v>
      </c>
      <c r="H624" s="3">
        <v>2</v>
      </c>
      <c r="I624" s="31">
        <v>0.17150000000000001</v>
      </c>
      <c r="K624" s="1">
        <v>1</v>
      </c>
      <c r="AB624" s="1">
        <v>4</v>
      </c>
      <c r="AF624" s="1">
        <v>2</v>
      </c>
      <c r="BI624" s="1">
        <v>1</v>
      </c>
      <c r="DX624" s="1">
        <f t="shared" si="18"/>
        <v>8</v>
      </c>
      <c r="DY624" s="1">
        <f t="shared" si="19"/>
        <v>8</v>
      </c>
    </row>
    <row r="625" spans="1:129" ht="15.75" customHeight="1" x14ac:dyDescent="0.2">
      <c r="A625" s="2">
        <v>44919</v>
      </c>
      <c r="B625" s="15" t="s">
        <v>447</v>
      </c>
      <c r="C625" s="3" t="s">
        <v>1</v>
      </c>
      <c r="D625" s="1" t="s">
        <v>454</v>
      </c>
      <c r="E625" s="1">
        <v>9</v>
      </c>
      <c r="F625" s="3" t="s">
        <v>10</v>
      </c>
      <c r="G625" s="3">
        <v>4</v>
      </c>
      <c r="H625" s="3">
        <v>2</v>
      </c>
      <c r="I625" s="31">
        <v>3.6964999999999999</v>
      </c>
      <c r="X625" s="1">
        <v>2</v>
      </c>
      <c r="AC625" s="1">
        <v>4</v>
      </c>
      <c r="BR625" s="1">
        <v>1</v>
      </c>
      <c r="DX625" s="1">
        <f t="shared" si="18"/>
        <v>7</v>
      </c>
      <c r="DY625" s="1">
        <f t="shared" si="19"/>
        <v>6</v>
      </c>
    </row>
    <row r="626" spans="1:129" ht="15.75" customHeight="1" x14ac:dyDescent="0.2">
      <c r="A626" s="2">
        <v>44919</v>
      </c>
      <c r="B626" s="15" t="s">
        <v>426</v>
      </c>
      <c r="C626" s="3" t="s">
        <v>2</v>
      </c>
      <c r="D626" s="1" t="s">
        <v>454</v>
      </c>
      <c r="E626" s="1">
        <v>8</v>
      </c>
      <c r="F626" s="3" t="s">
        <v>10</v>
      </c>
      <c r="G626" s="3">
        <v>3</v>
      </c>
      <c r="H626" s="3">
        <v>2</v>
      </c>
      <c r="I626" s="31">
        <v>2.8754999999999999E-2</v>
      </c>
      <c r="K626" s="1">
        <v>3</v>
      </c>
      <c r="DC626" s="1">
        <v>11</v>
      </c>
      <c r="DX626" s="1">
        <f t="shared" si="18"/>
        <v>14</v>
      </c>
      <c r="DY626" s="1">
        <f t="shared" si="19"/>
        <v>3</v>
      </c>
    </row>
    <row r="627" spans="1:129" ht="15.75" customHeight="1" x14ac:dyDescent="0.2">
      <c r="A627" s="2">
        <v>44919</v>
      </c>
      <c r="B627" s="15" t="s">
        <v>295</v>
      </c>
      <c r="C627" s="3" t="s">
        <v>2</v>
      </c>
      <c r="D627" s="1" t="s">
        <v>454</v>
      </c>
      <c r="E627" s="1">
        <v>8</v>
      </c>
      <c r="F627" s="3" t="s">
        <v>187</v>
      </c>
      <c r="G627" s="3">
        <v>5</v>
      </c>
      <c r="H627" s="3">
        <v>2</v>
      </c>
      <c r="I627" s="31">
        <v>0.17749999999999999</v>
      </c>
      <c r="X627" s="1">
        <v>1</v>
      </c>
      <c r="AB627" s="1">
        <v>2</v>
      </c>
      <c r="BN627" s="1">
        <v>2</v>
      </c>
      <c r="DX627" s="1">
        <f t="shared" si="18"/>
        <v>5</v>
      </c>
      <c r="DY627" s="1">
        <f t="shared" si="19"/>
        <v>5</v>
      </c>
    </row>
    <row r="628" spans="1:129" ht="15.75" customHeight="1" x14ac:dyDescent="0.2">
      <c r="A628" s="2">
        <v>44919</v>
      </c>
      <c r="B628" s="15" t="s">
        <v>344</v>
      </c>
      <c r="C628" s="1" t="s">
        <v>3</v>
      </c>
      <c r="D628" s="1" t="s">
        <v>454</v>
      </c>
      <c r="E628" s="1">
        <v>7</v>
      </c>
      <c r="F628" s="3" t="s">
        <v>187</v>
      </c>
      <c r="G628" s="3">
        <v>3</v>
      </c>
      <c r="H628" s="3">
        <v>1</v>
      </c>
      <c r="I628" s="31">
        <v>0.3</v>
      </c>
      <c r="K628" s="1">
        <v>1</v>
      </c>
      <c r="CJ628" s="1">
        <v>1</v>
      </c>
      <c r="DW628" s="1">
        <v>1</v>
      </c>
      <c r="DX628" s="1">
        <f t="shared" si="18"/>
        <v>3</v>
      </c>
      <c r="DY628" s="1">
        <f t="shared" si="19"/>
        <v>1</v>
      </c>
    </row>
    <row r="629" spans="1:129" ht="15.75" customHeight="1" x14ac:dyDescent="0.2">
      <c r="A629" s="2">
        <v>44919</v>
      </c>
      <c r="B629" s="15" t="s">
        <v>448</v>
      </c>
      <c r="C629" s="1" t="s">
        <v>3</v>
      </c>
      <c r="D629" s="1" t="s">
        <v>454</v>
      </c>
      <c r="E629" s="1">
        <v>7</v>
      </c>
      <c r="F629" s="3" t="s">
        <v>10</v>
      </c>
      <c r="G629" s="3">
        <v>5</v>
      </c>
      <c r="H629" s="3">
        <v>2</v>
      </c>
      <c r="I629" s="31">
        <v>0.48249999999999998</v>
      </c>
      <c r="L629" s="1">
        <v>1</v>
      </c>
      <c r="X629" s="1">
        <v>2</v>
      </c>
      <c r="BN629" s="1">
        <v>1</v>
      </c>
      <c r="BY629" s="1">
        <v>1</v>
      </c>
      <c r="DX629" s="1">
        <f t="shared" si="18"/>
        <v>5</v>
      </c>
      <c r="DY629" s="1">
        <f t="shared" si="19"/>
        <v>4</v>
      </c>
    </row>
    <row r="630" spans="1:129" ht="15.75" customHeight="1" x14ac:dyDescent="0.2">
      <c r="A630" s="2">
        <v>44919</v>
      </c>
      <c r="B630" s="15" t="s">
        <v>364</v>
      </c>
      <c r="C630" s="3" t="s">
        <v>4</v>
      </c>
      <c r="D630" s="1" t="s">
        <v>454</v>
      </c>
      <c r="E630" s="1">
        <v>6</v>
      </c>
      <c r="F630" s="3" t="s">
        <v>187</v>
      </c>
      <c r="G630" s="3">
        <v>5</v>
      </c>
      <c r="H630" s="3">
        <v>2</v>
      </c>
      <c r="I630" s="31">
        <v>1.4999999999999999E-2</v>
      </c>
      <c r="L630" s="1">
        <v>1</v>
      </c>
      <c r="P630" s="1">
        <v>2</v>
      </c>
      <c r="AG630" s="1">
        <v>2</v>
      </c>
      <c r="DX630" s="1">
        <f t="shared" si="18"/>
        <v>5</v>
      </c>
      <c r="DY630" s="1">
        <f t="shared" si="19"/>
        <v>5</v>
      </c>
    </row>
    <row r="631" spans="1:129" ht="15.75" customHeight="1" x14ac:dyDescent="0.2">
      <c r="A631" s="2">
        <v>44919</v>
      </c>
      <c r="B631" s="15" t="s">
        <v>449</v>
      </c>
      <c r="C631" s="3" t="s">
        <v>5</v>
      </c>
      <c r="D631" s="1" t="s">
        <v>454</v>
      </c>
      <c r="E631" s="1">
        <v>5</v>
      </c>
      <c r="F631" s="3" t="s">
        <v>10</v>
      </c>
      <c r="G631" s="3">
        <v>4</v>
      </c>
      <c r="H631" s="3">
        <v>2</v>
      </c>
      <c r="I631" s="31">
        <v>0.59499999999999997</v>
      </c>
      <c r="L631" s="1">
        <v>1</v>
      </c>
      <c r="DW631" s="1">
        <v>1</v>
      </c>
      <c r="DX631" s="1">
        <f t="shared" si="18"/>
        <v>2</v>
      </c>
      <c r="DY631" s="1">
        <f t="shared" si="19"/>
        <v>1</v>
      </c>
    </row>
    <row r="632" spans="1:129" ht="15.75" customHeight="1" x14ac:dyDescent="0.2">
      <c r="A632" s="2">
        <v>44919</v>
      </c>
      <c r="B632" s="15" t="s">
        <v>212</v>
      </c>
      <c r="C632" s="3" t="s">
        <v>5</v>
      </c>
      <c r="D632" s="1" t="s">
        <v>454</v>
      </c>
      <c r="E632" s="1">
        <v>5</v>
      </c>
      <c r="F632" s="3" t="s">
        <v>187</v>
      </c>
      <c r="G632" s="3">
        <v>5</v>
      </c>
      <c r="H632" s="3">
        <v>2</v>
      </c>
      <c r="I632" s="31">
        <v>3.9800000000000002E-2</v>
      </c>
      <c r="L632" s="1">
        <v>3</v>
      </c>
      <c r="AB632" s="1">
        <v>4</v>
      </c>
      <c r="AM632" s="1">
        <v>2</v>
      </c>
      <c r="DX632" s="1">
        <f t="shared" si="18"/>
        <v>9</v>
      </c>
      <c r="DY632" s="1">
        <f t="shared" si="19"/>
        <v>9</v>
      </c>
    </row>
    <row r="633" spans="1:129" ht="15.75" customHeight="1" x14ac:dyDescent="0.2">
      <c r="A633" s="2">
        <v>44919</v>
      </c>
      <c r="B633" s="15" t="s">
        <v>375</v>
      </c>
      <c r="C633" s="3" t="s">
        <v>156</v>
      </c>
      <c r="D633" s="1" t="s">
        <v>454</v>
      </c>
      <c r="E633" s="1">
        <v>4</v>
      </c>
      <c r="F633" s="3" t="s">
        <v>10</v>
      </c>
      <c r="G633" s="3">
        <v>2</v>
      </c>
      <c r="H633" s="3">
        <v>2</v>
      </c>
      <c r="I633" s="31">
        <v>0.1573</v>
      </c>
      <c r="L633" s="1">
        <v>4</v>
      </c>
      <c r="AB633" s="1">
        <v>6</v>
      </c>
      <c r="DX633" s="1">
        <f t="shared" si="18"/>
        <v>10</v>
      </c>
      <c r="DY633" s="1">
        <f t="shared" si="19"/>
        <v>10</v>
      </c>
    </row>
    <row r="634" spans="1:129" ht="15.75" customHeight="1" x14ac:dyDescent="0.2">
      <c r="A634" s="2">
        <v>44919</v>
      </c>
      <c r="B634" s="15" t="s">
        <v>306</v>
      </c>
      <c r="C634" s="3" t="s">
        <v>300</v>
      </c>
      <c r="D634" s="1" t="s">
        <v>454</v>
      </c>
      <c r="E634" s="1">
        <v>3</v>
      </c>
      <c r="F634" s="3" t="s">
        <v>153</v>
      </c>
      <c r="G634" s="3">
        <v>4</v>
      </c>
      <c r="H634" s="3">
        <v>2</v>
      </c>
      <c r="I634" s="31">
        <v>0</v>
      </c>
      <c r="DX634" s="1">
        <f t="shared" si="18"/>
        <v>0</v>
      </c>
      <c r="DY634" s="1">
        <f t="shared" si="19"/>
        <v>0</v>
      </c>
    </row>
    <row r="635" spans="1:129" ht="15.75" customHeight="1" x14ac:dyDescent="0.2">
      <c r="A635" s="2">
        <v>44919</v>
      </c>
      <c r="B635" s="15" t="s">
        <v>445</v>
      </c>
      <c r="C635" s="3" t="s">
        <v>300</v>
      </c>
      <c r="D635" s="1" t="s">
        <v>454</v>
      </c>
      <c r="E635" s="1">
        <v>3</v>
      </c>
      <c r="F635" s="3" t="s">
        <v>187</v>
      </c>
      <c r="G635" s="3">
        <v>3</v>
      </c>
      <c r="H635" s="3">
        <v>2</v>
      </c>
      <c r="I635" s="31">
        <v>3.3000000000000002E-2</v>
      </c>
      <c r="L635" s="1">
        <v>1</v>
      </c>
      <c r="CY635" s="1">
        <v>2</v>
      </c>
      <c r="DX635" s="1">
        <f t="shared" si="18"/>
        <v>3</v>
      </c>
      <c r="DY635" s="1">
        <f t="shared" si="19"/>
        <v>1</v>
      </c>
    </row>
    <row r="636" spans="1:129" ht="15.75" customHeight="1" x14ac:dyDescent="0.2">
      <c r="A636" s="2">
        <v>44919</v>
      </c>
      <c r="B636" s="15" t="s">
        <v>450</v>
      </c>
      <c r="C636" s="3" t="s">
        <v>7</v>
      </c>
      <c r="D636" s="1" t="s">
        <v>454</v>
      </c>
      <c r="E636" s="1">
        <v>2</v>
      </c>
      <c r="F636" s="3" t="s">
        <v>187</v>
      </c>
      <c r="G636" s="3">
        <v>3</v>
      </c>
      <c r="H636" s="3">
        <v>2</v>
      </c>
      <c r="I636" s="31">
        <v>0.20499999999999999</v>
      </c>
      <c r="BN636" s="1">
        <v>1</v>
      </c>
      <c r="BR636" s="1">
        <v>2</v>
      </c>
      <c r="DX636" s="1">
        <f t="shared" si="18"/>
        <v>3</v>
      </c>
      <c r="DY636" s="1">
        <f t="shared" si="19"/>
        <v>1</v>
      </c>
    </row>
    <row r="637" spans="1:129" ht="15.75" customHeight="1" x14ac:dyDescent="0.2">
      <c r="A637" s="2">
        <v>44919</v>
      </c>
      <c r="B637" s="15" t="s">
        <v>451</v>
      </c>
      <c r="C637" s="3" t="s">
        <v>7</v>
      </c>
      <c r="D637" s="1" t="s">
        <v>454</v>
      </c>
      <c r="E637" s="1">
        <v>2</v>
      </c>
      <c r="F637" s="3" t="s">
        <v>10</v>
      </c>
      <c r="G637" s="3">
        <v>5</v>
      </c>
      <c r="H637" s="3">
        <v>2</v>
      </c>
      <c r="I637" s="31">
        <v>1.9E-2</v>
      </c>
      <c r="AB637" s="1">
        <v>5</v>
      </c>
      <c r="AF637" s="1">
        <v>3</v>
      </c>
      <c r="DX637" s="1">
        <f t="shared" si="18"/>
        <v>8</v>
      </c>
      <c r="DY637" s="1">
        <f t="shared" si="19"/>
        <v>8</v>
      </c>
    </row>
    <row r="638" spans="1:129" ht="15.75" customHeight="1" x14ac:dyDescent="0.2">
      <c r="A638" s="2">
        <v>44919</v>
      </c>
      <c r="B638" s="15" t="s">
        <v>241</v>
      </c>
      <c r="C638" s="3" t="s">
        <v>11</v>
      </c>
      <c r="D638" s="1" t="s">
        <v>454</v>
      </c>
      <c r="E638" s="1">
        <v>1</v>
      </c>
      <c r="F638" s="3" t="s">
        <v>187</v>
      </c>
      <c r="G638" s="3">
        <v>5</v>
      </c>
      <c r="H638" s="3">
        <v>2</v>
      </c>
      <c r="I638" s="31">
        <v>4.9000000000000002E-2</v>
      </c>
      <c r="L638" s="1">
        <v>1</v>
      </c>
      <c r="AB638" s="1">
        <v>5</v>
      </c>
      <c r="AF638" s="1">
        <v>1</v>
      </c>
      <c r="DX638" s="1">
        <f t="shared" si="18"/>
        <v>7</v>
      </c>
      <c r="DY638" s="1">
        <f t="shared" si="19"/>
        <v>7</v>
      </c>
    </row>
    <row r="639" spans="1:129" ht="15.75" customHeight="1" x14ac:dyDescent="0.2">
      <c r="A639" s="2">
        <v>44919</v>
      </c>
      <c r="B639" s="15" t="s">
        <v>261</v>
      </c>
      <c r="C639" s="3" t="s">
        <v>11</v>
      </c>
      <c r="D639" s="1" t="s">
        <v>454</v>
      </c>
      <c r="E639" s="1">
        <v>1</v>
      </c>
      <c r="F639" s="3" t="s">
        <v>10</v>
      </c>
      <c r="G639" s="3">
        <v>4</v>
      </c>
      <c r="H639" s="3">
        <v>2</v>
      </c>
      <c r="I639" s="31">
        <v>4.8714300000000002E-2</v>
      </c>
      <c r="K639" s="1">
        <v>5</v>
      </c>
      <c r="AB639" s="1">
        <v>5</v>
      </c>
      <c r="AC639" s="1">
        <v>7</v>
      </c>
      <c r="AF639" s="1">
        <v>4</v>
      </c>
      <c r="DX639" s="1">
        <f t="shared" si="18"/>
        <v>21</v>
      </c>
      <c r="DY639" s="1">
        <f t="shared" si="19"/>
        <v>21</v>
      </c>
    </row>
    <row r="640" spans="1:129" ht="15.75" customHeight="1" x14ac:dyDescent="0.2">
      <c r="I640" s="4"/>
    </row>
    <row r="641" spans="9:9" ht="15.75" customHeight="1" x14ac:dyDescent="0.2">
      <c r="I641" s="4"/>
    </row>
    <row r="642" spans="9:9" ht="15.75" customHeight="1" x14ac:dyDescent="0.2">
      <c r="I642" s="4"/>
    </row>
    <row r="643" spans="9:9" ht="15.75" customHeight="1" x14ac:dyDescent="0.2">
      <c r="I643" s="4"/>
    </row>
    <row r="644" spans="9:9" ht="15.75" customHeight="1" x14ac:dyDescent="0.2">
      <c r="I644" s="4"/>
    </row>
    <row r="645" spans="9:9" ht="15.75" customHeight="1" x14ac:dyDescent="0.2">
      <c r="I645" s="4"/>
    </row>
    <row r="646" spans="9:9" ht="15.75" customHeight="1" x14ac:dyDescent="0.2">
      <c r="I646" s="4"/>
    </row>
    <row r="647" spans="9:9" ht="15.75" customHeight="1" x14ac:dyDescent="0.2">
      <c r="I647" s="4"/>
    </row>
    <row r="648" spans="9:9" ht="15.75" customHeight="1" x14ac:dyDescent="0.2">
      <c r="I648" s="4"/>
    </row>
    <row r="649" spans="9:9" ht="15.75" customHeight="1" x14ac:dyDescent="0.2">
      <c r="I649" s="4"/>
    </row>
    <row r="650" spans="9:9" ht="15.75" customHeight="1" x14ac:dyDescent="0.2">
      <c r="I650" s="4"/>
    </row>
    <row r="651" spans="9:9" ht="15.75" customHeight="1" x14ac:dyDescent="0.2">
      <c r="I651" s="4"/>
    </row>
    <row r="652" spans="9:9" ht="15.75" customHeight="1" x14ac:dyDescent="0.2">
      <c r="I652" s="4"/>
    </row>
    <row r="653" spans="9:9" ht="15.75" customHeight="1" x14ac:dyDescent="0.2">
      <c r="I653" s="4"/>
    </row>
    <row r="654" spans="9:9" ht="15.75" customHeight="1" x14ac:dyDescent="0.2">
      <c r="I654" s="4"/>
    </row>
    <row r="655" spans="9:9" ht="15.75" customHeight="1" x14ac:dyDescent="0.2">
      <c r="I655" s="4"/>
    </row>
    <row r="656" spans="9:9" ht="15.75" customHeight="1" x14ac:dyDescent="0.2">
      <c r="I656" s="4"/>
    </row>
    <row r="657" spans="9:9" ht="15.75" customHeight="1" x14ac:dyDescent="0.2">
      <c r="I657" s="4"/>
    </row>
    <row r="658" spans="9:9" ht="15.75" customHeight="1" x14ac:dyDescent="0.2">
      <c r="I658" s="4"/>
    </row>
    <row r="659" spans="9:9" ht="15.75" customHeight="1" x14ac:dyDescent="0.2">
      <c r="I659" s="4"/>
    </row>
    <row r="660" spans="9:9" ht="15.75" customHeight="1" x14ac:dyDescent="0.2">
      <c r="I660" s="4"/>
    </row>
    <row r="661" spans="9:9" ht="15.75" customHeight="1" x14ac:dyDescent="0.2">
      <c r="I661" s="4"/>
    </row>
    <row r="662" spans="9:9" ht="15.75" customHeight="1" x14ac:dyDescent="0.2">
      <c r="I662" s="4"/>
    </row>
    <row r="663" spans="9:9" ht="15.75" customHeight="1" x14ac:dyDescent="0.2">
      <c r="I663" s="4"/>
    </row>
    <row r="664" spans="9:9" ht="15.75" customHeight="1" x14ac:dyDescent="0.2">
      <c r="I664" s="4"/>
    </row>
    <row r="665" spans="9:9" ht="15.75" customHeight="1" x14ac:dyDescent="0.2">
      <c r="I665" s="4"/>
    </row>
    <row r="666" spans="9:9" ht="15.75" customHeight="1" x14ac:dyDescent="0.2">
      <c r="I666" s="4"/>
    </row>
    <row r="667" spans="9:9" ht="15.75" customHeight="1" x14ac:dyDescent="0.2">
      <c r="I667" s="4"/>
    </row>
    <row r="668" spans="9:9" ht="15.75" customHeight="1" x14ac:dyDescent="0.2">
      <c r="I668" s="4"/>
    </row>
    <row r="669" spans="9:9" ht="15.75" customHeight="1" x14ac:dyDescent="0.2">
      <c r="I669" s="4"/>
    </row>
    <row r="670" spans="9:9" ht="15.75" customHeight="1" x14ac:dyDescent="0.2">
      <c r="I670" s="4"/>
    </row>
    <row r="671" spans="9:9" ht="15.75" customHeight="1" x14ac:dyDescent="0.2">
      <c r="I671" s="4"/>
    </row>
    <row r="672" spans="9:9" ht="15.75" customHeight="1" x14ac:dyDescent="0.2">
      <c r="I672" s="4"/>
    </row>
    <row r="673" spans="9:9" ht="15.75" customHeight="1" x14ac:dyDescent="0.2">
      <c r="I673" s="4"/>
    </row>
    <row r="674" spans="9:9" ht="15.75" customHeight="1" x14ac:dyDescent="0.2">
      <c r="I674" s="4"/>
    </row>
    <row r="675" spans="9:9" ht="15.75" customHeight="1" x14ac:dyDescent="0.2">
      <c r="I675" s="4"/>
    </row>
    <row r="676" spans="9:9" ht="15.75" customHeight="1" x14ac:dyDescent="0.2">
      <c r="I676" s="4"/>
    </row>
    <row r="677" spans="9:9" ht="15.75" customHeight="1" x14ac:dyDescent="0.2">
      <c r="I677" s="4"/>
    </row>
    <row r="678" spans="9:9" ht="15.75" customHeight="1" x14ac:dyDescent="0.2">
      <c r="I678" s="4"/>
    </row>
    <row r="679" spans="9:9" ht="15.75" customHeight="1" x14ac:dyDescent="0.2">
      <c r="I679" s="4"/>
    </row>
    <row r="680" spans="9:9" ht="15.75" customHeight="1" x14ac:dyDescent="0.2">
      <c r="I680" s="4"/>
    </row>
    <row r="681" spans="9:9" ht="15.75" customHeight="1" x14ac:dyDescent="0.2">
      <c r="I681" s="4"/>
    </row>
    <row r="682" spans="9:9" ht="15.75" customHeight="1" x14ac:dyDescent="0.2">
      <c r="I682" s="4"/>
    </row>
    <row r="683" spans="9:9" ht="15.75" customHeight="1" x14ac:dyDescent="0.2">
      <c r="I683" s="4"/>
    </row>
    <row r="684" spans="9:9" ht="15.75" customHeight="1" x14ac:dyDescent="0.2">
      <c r="I684" s="4"/>
    </row>
    <row r="685" spans="9:9" ht="15.75" customHeight="1" x14ac:dyDescent="0.2">
      <c r="I685" s="4"/>
    </row>
    <row r="686" spans="9:9" ht="15.75" customHeight="1" x14ac:dyDescent="0.2">
      <c r="I686" s="4"/>
    </row>
    <row r="687" spans="9:9" ht="15.75" customHeight="1" x14ac:dyDescent="0.2">
      <c r="I687" s="4"/>
    </row>
    <row r="688" spans="9:9" ht="15.75" customHeight="1" x14ac:dyDescent="0.2">
      <c r="I688" s="4"/>
    </row>
    <row r="689" spans="9:9" ht="15.75" customHeight="1" x14ac:dyDescent="0.2">
      <c r="I689" s="4"/>
    </row>
    <row r="690" spans="9:9" ht="15.75" customHeight="1" x14ac:dyDescent="0.2">
      <c r="I690" s="4"/>
    </row>
    <row r="691" spans="9:9" ht="15.75" customHeight="1" x14ac:dyDescent="0.2">
      <c r="I691" s="4"/>
    </row>
    <row r="692" spans="9:9" ht="15.75" customHeight="1" x14ac:dyDescent="0.2">
      <c r="I692" s="4"/>
    </row>
    <row r="693" spans="9:9" ht="15.75" customHeight="1" x14ac:dyDescent="0.2">
      <c r="I693" s="4"/>
    </row>
    <row r="694" spans="9:9" ht="15.75" customHeight="1" x14ac:dyDescent="0.2">
      <c r="I694" s="4"/>
    </row>
    <row r="695" spans="9:9" ht="15.75" customHeight="1" x14ac:dyDescent="0.2">
      <c r="I695" s="4"/>
    </row>
    <row r="696" spans="9:9" ht="15.75" customHeight="1" x14ac:dyDescent="0.2">
      <c r="I696" s="4"/>
    </row>
    <row r="697" spans="9:9" ht="15.75" customHeight="1" x14ac:dyDescent="0.2">
      <c r="I697" s="4"/>
    </row>
    <row r="698" spans="9:9" ht="15.75" customHeight="1" x14ac:dyDescent="0.2">
      <c r="I698" s="4"/>
    </row>
    <row r="699" spans="9:9" ht="15.75" customHeight="1" x14ac:dyDescent="0.2">
      <c r="I699" s="4"/>
    </row>
    <row r="700" spans="9:9" ht="15.75" customHeight="1" x14ac:dyDescent="0.2">
      <c r="I700" s="4"/>
    </row>
    <row r="701" spans="9:9" ht="15.75" customHeight="1" x14ac:dyDescent="0.2">
      <c r="I701" s="4"/>
    </row>
    <row r="702" spans="9:9" ht="15.75" customHeight="1" x14ac:dyDescent="0.2">
      <c r="I702" s="4"/>
    </row>
    <row r="703" spans="9:9" ht="15.75" customHeight="1" x14ac:dyDescent="0.2">
      <c r="I703" s="4"/>
    </row>
    <row r="704" spans="9:9" ht="15.75" customHeight="1" x14ac:dyDescent="0.2">
      <c r="I704" s="4"/>
    </row>
    <row r="705" spans="9:9" ht="15.75" customHeight="1" x14ac:dyDescent="0.2">
      <c r="I705" s="4"/>
    </row>
    <row r="706" spans="9:9" ht="15.75" customHeight="1" x14ac:dyDescent="0.2">
      <c r="I706" s="4"/>
    </row>
    <row r="707" spans="9:9" ht="15.75" customHeight="1" x14ac:dyDescent="0.2">
      <c r="I707" s="4"/>
    </row>
    <row r="708" spans="9:9" ht="15.75" customHeight="1" x14ac:dyDescent="0.2">
      <c r="I708" s="4"/>
    </row>
    <row r="709" spans="9:9" ht="15.75" customHeight="1" x14ac:dyDescent="0.2">
      <c r="I709" s="4"/>
    </row>
    <row r="710" spans="9:9" ht="15.75" customHeight="1" x14ac:dyDescent="0.2">
      <c r="I710" s="4"/>
    </row>
    <row r="711" spans="9:9" ht="15.75" customHeight="1" x14ac:dyDescent="0.2">
      <c r="I711" s="4"/>
    </row>
    <row r="712" spans="9:9" ht="15.75" customHeight="1" x14ac:dyDescent="0.2">
      <c r="I712" s="4"/>
    </row>
    <row r="713" spans="9:9" ht="15.75" customHeight="1" x14ac:dyDescent="0.2">
      <c r="I713" s="4"/>
    </row>
    <row r="714" spans="9:9" ht="15.75" customHeight="1" x14ac:dyDescent="0.2">
      <c r="I714" s="4"/>
    </row>
    <row r="715" spans="9:9" ht="15.75" customHeight="1" x14ac:dyDescent="0.2">
      <c r="I715" s="4"/>
    </row>
    <row r="716" spans="9:9" ht="15.75" customHeight="1" x14ac:dyDescent="0.2">
      <c r="I716" s="4"/>
    </row>
    <row r="717" spans="9:9" ht="15.75" customHeight="1" x14ac:dyDescent="0.2">
      <c r="I717" s="4"/>
    </row>
    <row r="718" spans="9:9" ht="15.75" customHeight="1" x14ac:dyDescent="0.2">
      <c r="I718" s="4"/>
    </row>
    <row r="719" spans="9:9" ht="15.75" customHeight="1" x14ac:dyDescent="0.2">
      <c r="I719" s="4"/>
    </row>
    <row r="720" spans="9:9" ht="15.75" customHeight="1" x14ac:dyDescent="0.2">
      <c r="I720" s="4"/>
    </row>
    <row r="721" spans="9:9" ht="15.75" customHeight="1" x14ac:dyDescent="0.2">
      <c r="I721" s="4"/>
    </row>
    <row r="722" spans="9:9" ht="15.75" customHeight="1" x14ac:dyDescent="0.2">
      <c r="I722" s="4"/>
    </row>
    <row r="723" spans="9:9" ht="15.75" customHeight="1" x14ac:dyDescent="0.2">
      <c r="I723" s="4"/>
    </row>
    <row r="724" spans="9:9" ht="15.75" customHeight="1" x14ac:dyDescent="0.2">
      <c r="I724" s="4"/>
    </row>
    <row r="725" spans="9:9" ht="15.75" customHeight="1" x14ac:dyDescent="0.2">
      <c r="I725" s="4"/>
    </row>
    <row r="726" spans="9:9" ht="15.75" customHeight="1" x14ac:dyDescent="0.2">
      <c r="I726" s="4"/>
    </row>
    <row r="727" spans="9:9" ht="15.75" customHeight="1" x14ac:dyDescent="0.2">
      <c r="I727" s="4"/>
    </row>
    <row r="728" spans="9:9" ht="15.75" customHeight="1" x14ac:dyDescent="0.2">
      <c r="I728" s="4"/>
    </row>
    <row r="729" spans="9:9" ht="15.75" customHeight="1" x14ac:dyDescent="0.2">
      <c r="I729" s="4"/>
    </row>
    <row r="730" spans="9:9" ht="15.75" customHeight="1" x14ac:dyDescent="0.2">
      <c r="I730" s="4"/>
    </row>
    <row r="731" spans="9:9" ht="15.75" customHeight="1" x14ac:dyDescent="0.2">
      <c r="I731" s="4"/>
    </row>
    <row r="732" spans="9:9" ht="15.75" customHeight="1" x14ac:dyDescent="0.2">
      <c r="I732" s="4"/>
    </row>
    <row r="733" spans="9:9" ht="15.75" customHeight="1" x14ac:dyDescent="0.2">
      <c r="I733" s="4"/>
    </row>
    <row r="734" spans="9:9" ht="15.75" customHeight="1" x14ac:dyDescent="0.2">
      <c r="I734" s="4"/>
    </row>
    <row r="735" spans="9:9" ht="15.75" customHeight="1" x14ac:dyDescent="0.2">
      <c r="I735" s="4"/>
    </row>
    <row r="736" spans="9:9" ht="15.75" customHeight="1" x14ac:dyDescent="0.2">
      <c r="I736" s="4"/>
    </row>
    <row r="737" spans="9:9" ht="15.75" customHeight="1" x14ac:dyDescent="0.2">
      <c r="I737" s="4"/>
    </row>
    <row r="738" spans="9:9" ht="15.75" customHeight="1" x14ac:dyDescent="0.2">
      <c r="I738" s="4"/>
    </row>
    <row r="739" spans="9:9" ht="15.75" customHeight="1" x14ac:dyDescent="0.2">
      <c r="I739" s="4"/>
    </row>
    <row r="740" spans="9:9" ht="15.75" customHeight="1" x14ac:dyDescent="0.2">
      <c r="I740" s="4"/>
    </row>
    <row r="741" spans="9:9" ht="15.75" customHeight="1" x14ac:dyDescent="0.2">
      <c r="I741" s="4"/>
    </row>
    <row r="742" spans="9:9" ht="15.75" customHeight="1" x14ac:dyDescent="0.2">
      <c r="I742" s="4"/>
    </row>
    <row r="743" spans="9:9" ht="15.75" customHeight="1" x14ac:dyDescent="0.2">
      <c r="I743" s="4"/>
    </row>
    <row r="744" spans="9:9" ht="15.75" customHeight="1" x14ac:dyDescent="0.2">
      <c r="I744" s="4"/>
    </row>
    <row r="745" spans="9:9" ht="15.75" customHeight="1" x14ac:dyDescent="0.2">
      <c r="I745" s="4"/>
    </row>
    <row r="746" spans="9:9" ht="15.75" customHeight="1" x14ac:dyDescent="0.2">
      <c r="I746" s="4"/>
    </row>
    <row r="747" spans="9:9" ht="15.75" customHeight="1" x14ac:dyDescent="0.2">
      <c r="I747" s="4"/>
    </row>
    <row r="748" spans="9:9" ht="15.75" customHeight="1" x14ac:dyDescent="0.2">
      <c r="I748" s="4"/>
    </row>
    <row r="749" spans="9:9" ht="15.75" customHeight="1" x14ac:dyDescent="0.2">
      <c r="I749" s="4"/>
    </row>
    <row r="750" spans="9:9" ht="15.75" customHeight="1" x14ac:dyDescent="0.2">
      <c r="I750" s="4"/>
    </row>
    <row r="751" spans="9:9" ht="15.75" customHeight="1" x14ac:dyDescent="0.2">
      <c r="I751" s="4"/>
    </row>
    <row r="752" spans="9:9" ht="15.75" customHeight="1" x14ac:dyDescent="0.2">
      <c r="I752" s="4"/>
    </row>
    <row r="753" spans="9:9" ht="15.75" customHeight="1" x14ac:dyDescent="0.2">
      <c r="I753" s="4"/>
    </row>
    <row r="754" spans="9:9" ht="15.75" customHeight="1" x14ac:dyDescent="0.2">
      <c r="I754" s="4"/>
    </row>
    <row r="755" spans="9:9" ht="15.75" customHeight="1" x14ac:dyDescent="0.2">
      <c r="I755" s="4"/>
    </row>
    <row r="756" spans="9:9" ht="15.75" customHeight="1" x14ac:dyDescent="0.2">
      <c r="I756" s="4"/>
    </row>
    <row r="757" spans="9:9" ht="15.75" customHeight="1" x14ac:dyDescent="0.2">
      <c r="I757" s="4"/>
    </row>
    <row r="758" spans="9:9" ht="15.75" customHeight="1" x14ac:dyDescent="0.2">
      <c r="I758" s="4"/>
    </row>
    <row r="759" spans="9:9" ht="15.75" customHeight="1" x14ac:dyDescent="0.2">
      <c r="I759" s="4"/>
    </row>
    <row r="760" spans="9:9" ht="15.75" customHeight="1" x14ac:dyDescent="0.2">
      <c r="I760" s="4"/>
    </row>
    <row r="761" spans="9:9" ht="15.75" customHeight="1" x14ac:dyDescent="0.2">
      <c r="I761" s="4"/>
    </row>
    <row r="762" spans="9:9" ht="15.75" customHeight="1" x14ac:dyDescent="0.2">
      <c r="I762" s="4"/>
    </row>
    <row r="763" spans="9:9" ht="15.75" customHeight="1" x14ac:dyDescent="0.2">
      <c r="I763" s="4"/>
    </row>
    <row r="764" spans="9:9" ht="15.75" customHeight="1" x14ac:dyDescent="0.2">
      <c r="I764" s="4"/>
    </row>
    <row r="765" spans="9:9" ht="15.75" customHeight="1" x14ac:dyDescent="0.2">
      <c r="I765" s="4"/>
    </row>
    <row r="766" spans="9:9" ht="15.75" customHeight="1" x14ac:dyDescent="0.2">
      <c r="I766" s="4"/>
    </row>
    <row r="767" spans="9:9" ht="15.75" customHeight="1" x14ac:dyDescent="0.2">
      <c r="I767" s="4"/>
    </row>
    <row r="768" spans="9:9" ht="15.75" customHeight="1" x14ac:dyDescent="0.2">
      <c r="I768" s="4"/>
    </row>
    <row r="769" spans="9:9" ht="15.75" customHeight="1" x14ac:dyDescent="0.2">
      <c r="I769" s="4"/>
    </row>
    <row r="770" spans="9:9" ht="15.75" customHeight="1" x14ac:dyDescent="0.2">
      <c r="I770" s="4"/>
    </row>
    <row r="771" spans="9:9" ht="15.75" customHeight="1" x14ac:dyDescent="0.2">
      <c r="I771" s="4"/>
    </row>
    <row r="772" spans="9:9" ht="15.75" customHeight="1" x14ac:dyDescent="0.2">
      <c r="I772" s="4"/>
    </row>
    <row r="773" spans="9:9" ht="15.75" customHeight="1" x14ac:dyDescent="0.2">
      <c r="I773" s="4"/>
    </row>
    <row r="774" spans="9:9" ht="15.75" customHeight="1" x14ac:dyDescent="0.2">
      <c r="I774" s="4"/>
    </row>
    <row r="775" spans="9:9" ht="15.75" customHeight="1" x14ac:dyDescent="0.2">
      <c r="I775" s="4"/>
    </row>
    <row r="776" spans="9:9" ht="15.75" customHeight="1" x14ac:dyDescent="0.2">
      <c r="I776" s="4"/>
    </row>
    <row r="777" spans="9:9" ht="15.75" customHeight="1" x14ac:dyDescent="0.2">
      <c r="I777" s="4"/>
    </row>
    <row r="778" spans="9:9" ht="15.75" customHeight="1" x14ac:dyDescent="0.2">
      <c r="I778" s="4"/>
    </row>
    <row r="779" spans="9:9" ht="15.75" customHeight="1" x14ac:dyDescent="0.2">
      <c r="I779" s="4"/>
    </row>
    <row r="780" spans="9:9" ht="15.75" customHeight="1" x14ac:dyDescent="0.2">
      <c r="I780" s="4"/>
    </row>
    <row r="781" spans="9:9" ht="15.75" customHeight="1" x14ac:dyDescent="0.2">
      <c r="I781" s="4"/>
    </row>
    <row r="782" spans="9:9" ht="15.75" customHeight="1" x14ac:dyDescent="0.2">
      <c r="I782" s="4"/>
    </row>
    <row r="783" spans="9:9" ht="15.75" customHeight="1" x14ac:dyDescent="0.2">
      <c r="I783" s="4"/>
    </row>
    <row r="784" spans="9:9" ht="15.75" customHeight="1" x14ac:dyDescent="0.2">
      <c r="I784" s="4"/>
    </row>
    <row r="785" spans="9:9" ht="15.75" customHeight="1" x14ac:dyDescent="0.2">
      <c r="I785" s="4"/>
    </row>
    <row r="786" spans="9:9" ht="15.75" customHeight="1" x14ac:dyDescent="0.2">
      <c r="I786" s="4"/>
    </row>
    <row r="787" spans="9:9" ht="15.75" customHeight="1" x14ac:dyDescent="0.2">
      <c r="I787" s="4"/>
    </row>
    <row r="788" spans="9:9" ht="15.75" customHeight="1" x14ac:dyDescent="0.2">
      <c r="I788" s="4"/>
    </row>
    <row r="789" spans="9:9" ht="15.75" customHeight="1" x14ac:dyDescent="0.2">
      <c r="I789" s="4"/>
    </row>
    <row r="790" spans="9:9" ht="15.75" customHeight="1" x14ac:dyDescent="0.2">
      <c r="I790" s="4"/>
    </row>
    <row r="791" spans="9:9" ht="15.75" customHeight="1" x14ac:dyDescent="0.2">
      <c r="I791" s="4"/>
    </row>
    <row r="792" spans="9:9" ht="15.75" customHeight="1" x14ac:dyDescent="0.2">
      <c r="I792" s="4"/>
    </row>
    <row r="793" spans="9:9" ht="15.75" customHeight="1" x14ac:dyDescent="0.2">
      <c r="I793" s="4"/>
    </row>
    <row r="794" spans="9:9" ht="15.75" customHeight="1" x14ac:dyDescent="0.2">
      <c r="I794" s="4"/>
    </row>
    <row r="795" spans="9:9" ht="15.75" customHeight="1" x14ac:dyDescent="0.2">
      <c r="I795" s="4"/>
    </row>
    <row r="796" spans="9:9" ht="15.75" customHeight="1" x14ac:dyDescent="0.2">
      <c r="I796" s="4"/>
    </row>
    <row r="797" spans="9:9" ht="15.75" customHeight="1" x14ac:dyDescent="0.2">
      <c r="I797" s="4"/>
    </row>
    <row r="798" spans="9:9" ht="15.75" customHeight="1" x14ac:dyDescent="0.2">
      <c r="I798" s="4"/>
    </row>
    <row r="799" spans="9:9" ht="15.75" customHeight="1" x14ac:dyDescent="0.2">
      <c r="I799" s="4"/>
    </row>
    <row r="800" spans="9:9" ht="15.75" customHeight="1" x14ac:dyDescent="0.2">
      <c r="I800" s="4"/>
    </row>
    <row r="801" spans="9:9" ht="15.75" customHeight="1" x14ac:dyDescent="0.2">
      <c r="I801" s="4"/>
    </row>
    <row r="802" spans="9:9" ht="15.75" customHeight="1" x14ac:dyDescent="0.2">
      <c r="I802" s="4"/>
    </row>
    <row r="803" spans="9:9" ht="15.75" customHeight="1" x14ac:dyDescent="0.2">
      <c r="I803" s="4"/>
    </row>
    <row r="804" spans="9:9" ht="15.75" customHeight="1" x14ac:dyDescent="0.2">
      <c r="I804" s="4"/>
    </row>
    <row r="805" spans="9:9" ht="15.75" customHeight="1" x14ac:dyDescent="0.2">
      <c r="I805" s="4"/>
    </row>
    <row r="806" spans="9:9" ht="15.75" customHeight="1" x14ac:dyDescent="0.2">
      <c r="I806" s="4"/>
    </row>
    <row r="807" spans="9:9" ht="15.75" customHeight="1" x14ac:dyDescent="0.2">
      <c r="I807" s="4"/>
    </row>
    <row r="808" spans="9:9" ht="15.75" customHeight="1" x14ac:dyDescent="0.2">
      <c r="I808" s="4"/>
    </row>
    <row r="809" spans="9:9" ht="15.75" customHeight="1" x14ac:dyDescent="0.2">
      <c r="I809" s="4"/>
    </row>
    <row r="810" spans="9:9" ht="15.75" customHeight="1" x14ac:dyDescent="0.2">
      <c r="I810" s="4"/>
    </row>
    <row r="811" spans="9:9" ht="15.75" customHeight="1" x14ac:dyDescent="0.2">
      <c r="I811" s="4"/>
    </row>
    <row r="812" spans="9:9" ht="15.75" customHeight="1" x14ac:dyDescent="0.2">
      <c r="I812" s="4"/>
    </row>
    <row r="813" spans="9:9" ht="15.75" customHeight="1" x14ac:dyDescent="0.2">
      <c r="I813" s="4"/>
    </row>
    <row r="814" spans="9:9" ht="15.75" customHeight="1" x14ac:dyDescent="0.2">
      <c r="I814" s="4"/>
    </row>
    <row r="815" spans="9:9" ht="15.75" customHeight="1" x14ac:dyDescent="0.2">
      <c r="I815" s="4"/>
    </row>
    <row r="816" spans="9:9" ht="15.75" customHeight="1" x14ac:dyDescent="0.2">
      <c r="I816" s="4"/>
    </row>
    <row r="817" spans="9:9" ht="15.75" customHeight="1" x14ac:dyDescent="0.2">
      <c r="I817" s="4"/>
    </row>
    <row r="818" spans="9:9" ht="15.75" customHeight="1" x14ac:dyDescent="0.2">
      <c r="I818" s="4"/>
    </row>
    <row r="819" spans="9:9" ht="15.75" customHeight="1" x14ac:dyDescent="0.2">
      <c r="I819" s="4"/>
    </row>
    <row r="820" spans="9:9" ht="15.75" customHeight="1" x14ac:dyDescent="0.2">
      <c r="I820" s="4"/>
    </row>
    <row r="821" spans="9:9" ht="15.75" customHeight="1" x14ac:dyDescent="0.2">
      <c r="I821" s="4"/>
    </row>
    <row r="822" spans="9:9" ht="15.75" customHeight="1" x14ac:dyDescent="0.2">
      <c r="I822" s="4"/>
    </row>
    <row r="823" spans="9:9" ht="15.75" customHeight="1" x14ac:dyDescent="0.2">
      <c r="I823" s="4"/>
    </row>
    <row r="824" spans="9:9" ht="15.75" customHeight="1" x14ac:dyDescent="0.2">
      <c r="I824" s="4"/>
    </row>
    <row r="825" spans="9:9" ht="15.75" customHeight="1" x14ac:dyDescent="0.2">
      <c r="I825" s="4"/>
    </row>
    <row r="826" spans="9:9" ht="15.75" customHeight="1" x14ac:dyDescent="0.2">
      <c r="I826" s="4"/>
    </row>
    <row r="827" spans="9:9" ht="15.75" customHeight="1" x14ac:dyDescent="0.2">
      <c r="I827" s="4"/>
    </row>
    <row r="828" spans="9:9" ht="15.75" customHeight="1" x14ac:dyDescent="0.2">
      <c r="I828" s="4"/>
    </row>
    <row r="829" spans="9:9" ht="15.75" customHeight="1" x14ac:dyDescent="0.2">
      <c r="I829" s="4"/>
    </row>
    <row r="830" spans="9:9" ht="15.75" customHeight="1" x14ac:dyDescent="0.2">
      <c r="I830" s="4"/>
    </row>
    <row r="831" spans="9:9" ht="15.75" customHeight="1" x14ac:dyDescent="0.2">
      <c r="I831" s="4"/>
    </row>
    <row r="832" spans="9:9" ht="15.75" customHeight="1" x14ac:dyDescent="0.2">
      <c r="I832" s="4"/>
    </row>
    <row r="833" spans="9:9" ht="15.75" customHeight="1" x14ac:dyDescent="0.2">
      <c r="I833" s="4"/>
    </row>
    <row r="834" spans="9:9" ht="15.75" customHeight="1" x14ac:dyDescent="0.2">
      <c r="I834" s="4"/>
    </row>
    <row r="835" spans="9:9" ht="15.75" customHeight="1" x14ac:dyDescent="0.2">
      <c r="I835" s="4"/>
    </row>
    <row r="836" spans="9:9" ht="15.75" customHeight="1" x14ac:dyDescent="0.2">
      <c r="I836" s="4"/>
    </row>
    <row r="837" spans="9:9" ht="15.75" customHeight="1" x14ac:dyDescent="0.2">
      <c r="I837" s="4"/>
    </row>
    <row r="838" spans="9:9" ht="15.75" customHeight="1" x14ac:dyDescent="0.2">
      <c r="I838" s="4"/>
    </row>
    <row r="839" spans="9:9" ht="15.75" customHeight="1" x14ac:dyDescent="0.2">
      <c r="I839" s="4"/>
    </row>
    <row r="840" spans="9:9" ht="15.75" customHeight="1" x14ac:dyDescent="0.2">
      <c r="I840" s="4"/>
    </row>
    <row r="841" spans="9:9" ht="15.75" customHeight="1" x14ac:dyDescent="0.2">
      <c r="I841" s="4"/>
    </row>
    <row r="842" spans="9:9" ht="15.75" customHeight="1" x14ac:dyDescent="0.2">
      <c r="I842" s="4"/>
    </row>
    <row r="843" spans="9:9" ht="15.75" customHeight="1" x14ac:dyDescent="0.2">
      <c r="I843" s="4"/>
    </row>
    <row r="844" spans="9:9" ht="15.75" customHeight="1" x14ac:dyDescent="0.2">
      <c r="I844" s="4"/>
    </row>
    <row r="845" spans="9:9" ht="15.75" customHeight="1" x14ac:dyDescent="0.2">
      <c r="I845" s="4"/>
    </row>
    <row r="846" spans="9:9" ht="15.75" customHeight="1" x14ac:dyDescent="0.2">
      <c r="I846" s="4"/>
    </row>
    <row r="847" spans="9:9" ht="15.75" customHeight="1" x14ac:dyDescent="0.2">
      <c r="I847" s="4"/>
    </row>
    <row r="848" spans="9:9" ht="15.75" customHeight="1" x14ac:dyDescent="0.2">
      <c r="I848" s="4"/>
    </row>
    <row r="849" spans="9:9" ht="15.75" customHeight="1" x14ac:dyDescent="0.2">
      <c r="I849" s="4"/>
    </row>
    <row r="850" spans="9:9" ht="15.75" customHeight="1" x14ac:dyDescent="0.2">
      <c r="I850" s="4"/>
    </row>
    <row r="851" spans="9:9" ht="15.75" customHeight="1" x14ac:dyDescent="0.2">
      <c r="I851" s="4"/>
    </row>
    <row r="852" spans="9:9" ht="15.75" customHeight="1" x14ac:dyDescent="0.2">
      <c r="I852" s="4"/>
    </row>
    <row r="853" spans="9:9" ht="15.75" customHeight="1" x14ac:dyDescent="0.2">
      <c r="I853" s="4"/>
    </row>
    <row r="854" spans="9:9" ht="15.75" customHeight="1" x14ac:dyDescent="0.2">
      <c r="I854" s="4"/>
    </row>
    <row r="855" spans="9:9" ht="15.75" customHeight="1" x14ac:dyDescent="0.2">
      <c r="I855" s="4"/>
    </row>
    <row r="856" spans="9:9" ht="15.75" customHeight="1" x14ac:dyDescent="0.2">
      <c r="I856" s="4"/>
    </row>
    <row r="857" spans="9:9" ht="15.75" customHeight="1" x14ac:dyDescent="0.2">
      <c r="I857" s="4"/>
    </row>
    <row r="858" spans="9:9" ht="15.75" customHeight="1" x14ac:dyDescent="0.2">
      <c r="I858" s="4"/>
    </row>
    <row r="859" spans="9:9" ht="15.75" customHeight="1" x14ac:dyDescent="0.2">
      <c r="I859" s="4"/>
    </row>
    <row r="860" spans="9:9" ht="15.75" customHeight="1" x14ac:dyDescent="0.2">
      <c r="I860" s="4"/>
    </row>
    <row r="861" spans="9:9" ht="15.75" customHeight="1" x14ac:dyDescent="0.2">
      <c r="I861" s="4"/>
    </row>
    <row r="862" spans="9:9" ht="15.75" customHeight="1" x14ac:dyDescent="0.2">
      <c r="I862" s="4"/>
    </row>
    <row r="863" spans="9:9" ht="15.75" customHeight="1" x14ac:dyDescent="0.2">
      <c r="I863" s="4"/>
    </row>
    <row r="864" spans="9:9" ht="15.75" customHeight="1" x14ac:dyDescent="0.2">
      <c r="I864" s="4"/>
    </row>
    <row r="865" spans="9:9" ht="15.75" customHeight="1" x14ac:dyDescent="0.2">
      <c r="I865" s="4"/>
    </row>
    <row r="866" spans="9:9" ht="15.75" customHeight="1" x14ac:dyDescent="0.2">
      <c r="I866" s="4"/>
    </row>
    <row r="867" spans="9:9" ht="15.75" customHeight="1" x14ac:dyDescent="0.2">
      <c r="I867" s="4"/>
    </row>
    <row r="868" spans="9:9" ht="15.75" customHeight="1" x14ac:dyDescent="0.2">
      <c r="I868" s="4"/>
    </row>
    <row r="869" spans="9:9" ht="15.75" customHeight="1" x14ac:dyDescent="0.2">
      <c r="I869" s="4"/>
    </row>
    <row r="870" spans="9:9" ht="15.75" customHeight="1" x14ac:dyDescent="0.2">
      <c r="I870" s="4"/>
    </row>
    <row r="871" spans="9:9" ht="15.75" customHeight="1" x14ac:dyDescent="0.2">
      <c r="I871" s="4"/>
    </row>
    <row r="872" spans="9:9" ht="15.75" customHeight="1" x14ac:dyDescent="0.2">
      <c r="I872" s="4"/>
    </row>
    <row r="873" spans="9:9" ht="15.75" customHeight="1" x14ac:dyDescent="0.2">
      <c r="I873" s="4"/>
    </row>
    <row r="874" spans="9:9" ht="15.75" customHeight="1" x14ac:dyDescent="0.2">
      <c r="I874" s="4"/>
    </row>
    <row r="875" spans="9:9" ht="15.75" customHeight="1" x14ac:dyDescent="0.2">
      <c r="I875" s="4"/>
    </row>
    <row r="876" spans="9:9" ht="15.75" customHeight="1" x14ac:dyDescent="0.2">
      <c r="I876" s="4"/>
    </row>
    <row r="877" spans="9:9" ht="15.75" customHeight="1" x14ac:dyDescent="0.2">
      <c r="I877" s="4"/>
    </row>
    <row r="878" spans="9:9" ht="15.75" customHeight="1" x14ac:dyDescent="0.2">
      <c r="I878" s="4"/>
    </row>
    <row r="879" spans="9:9" ht="15.75" customHeight="1" x14ac:dyDescent="0.2">
      <c r="I879" s="4"/>
    </row>
    <row r="880" spans="9:9" ht="15.75" customHeight="1" x14ac:dyDescent="0.2">
      <c r="I880" s="4"/>
    </row>
    <row r="881" spans="9:9" ht="15.75" customHeight="1" x14ac:dyDescent="0.2">
      <c r="I881" s="4"/>
    </row>
    <row r="882" spans="9:9" ht="15.75" customHeight="1" x14ac:dyDescent="0.2">
      <c r="I882" s="4"/>
    </row>
    <row r="883" spans="9:9" ht="15.75" customHeight="1" x14ac:dyDescent="0.2">
      <c r="I883" s="4"/>
    </row>
    <row r="884" spans="9:9" ht="15.75" customHeight="1" x14ac:dyDescent="0.2">
      <c r="I884" s="4"/>
    </row>
    <row r="885" spans="9:9" ht="15.75" customHeight="1" x14ac:dyDescent="0.2">
      <c r="I885" s="4"/>
    </row>
    <row r="886" spans="9:9" ht="15.75" customHeight="1" x14ac:dyDescent="0.2">
      <c r="I886" s="4"/>
    </row>
    <row r="887" spans="9:9" ht="15.75" customHeight="1" x14ac:dyDescent="0.2">
      <c r="I887" s="4"/>
    </row>
    <row r="888" spans="9:9" ht="15.75" customHeight="1" x14ac:dyDescent="0.2">
      <c r="I888" s="4"/>
    </row>
    <row r="889" spans="9:9" ht="15.75" customHeight="1" x14ac:dyDescent="0.2">
      <c r="I889" s="4"/>
    </row>
    <row r="890" spans="9:9" ht="15.75" customHeight="1" x14ac:dyDescent="0.2">
      <c r="I890" s="4"/>
    </row>
    <row r="891" spans="9:9" ht="15.75" customHeight="1" x14ac:dyDescent="0.2">
      <c r="I891" s="4"/>
    </row>
    <row r="892" spans="9:9" ht="15.75" customHeight="1" x14ac:dyDescent="0.2">
      <c r="I892" s="4"/>
    </row>
    <row r="893" spans="9:9" ht="15.75" customHeight="1" x14ac:dyDescent="0.2">
      <c r="I893" s="4"/>
    </row>
    <row r="894" spans="9:9" ht="15.75" customHeight="1" x14ac:dyDescent="0.2">
      <c r="I894" s="4"/>
    </row>
    <row r="895" spans="9:9" ht="15.75" customHeight="1" x14ac:dyDescent="0.2">
      <c r="I895" s="4"/>
    </row>
    <row r="896" spans="9:9" ht="15.75" customHeight="1" x14ac:dyDescent="0.2">
      <c r="I896" s="4"/>
    </row>
    <row r="897" spans="9:9" ht="15.75" customHeight="1" x14ac:dyDescent="0.2">
      <c r="I897" s="4"/>
    </row>
    <row r="898" spans="9:9" ht="15.75" customHeight="1" x14ac:dyDescent="0.2">
      <c r="I898" s="4"/>
    </row>
    <row r="899" spans="9:9" ht="15.75" customHeight="1" x14ac:dyDescent="0.2">
      <c r="I899" s="4"/>
    </row>
    <row r="900" spans="9:9" ht="15.75" customHeight="1" x14ac:dyDescent="0.2">
      <c r="I900" s="4"/>
    </row>
    <row r="901" spans="9:9" ht="15.75" customHeight="1" x14ac:dyDescent="0.2">
      <c r="I901" s="4"/>
    </row>
    <row r="902" spans="9:9" ht="15.75" customHeight="1" x14ac:dyDescent="0.2">
      <c r="I902" s="4"/>
    </row>
    <row r="903" spans="9:9" ht="15.75" customHeight="1" x14ac:dyDescent="0.2">
      <c r="I903" s="4"/>
    </row>
    <row r="904" spans="9:9" ht="15.75" customHeight="1" x14ac:dyDescent="0.2">
      <c r="I904" s="4"/>
    </row>
    <row r="905" spans="9:9" ht="15.75" customHeight="1" x14ac:dyDescent="0.2">
      <c r="I905" s="4"/>
    </row>
    <row r="906" spans="9:9" ht="15.75" customHeight="1" x14ac:dyDescent="0.2">
      <c r="I906" s="4"/>
    </row>
    <row r="907" spans="9:9" ht="15.75" customHeight="1" x14ac:dyDescent="0.2">
      <c r="I907" s="4"/>
    </row>
    <row r="908" spans="9:9" ht="15.75" customHeight="1" x14ac:dyDescent="0.2">
      <c r="I908" s="4"/>
    </row>
    <row r="909" spans="9:9" ht="15.75" customHeight="1" x14ac:dyDescent="0.2">
      <c r="I909" s="4"/>
    </row>
    <row r="910" spans="9:9" ht="15.75" customHeight="1" x14ac:dyDescent="0.2">
      <c r="I910" s="4"/>
    </row>
    <row r="911" spans="9:9" ht="15.75" customHeight="1" x14ac:dyDescent="0.2">
      <c r="I911" s="4"/>
    </row>
    <row r="912" spans="9:9" ht="15.75" customHeight="1" x14ac:dyDescent="0.2">
      <c r="I912" s="4"/>
    </row>
    <row r="913" spans="9:9" ht="15.75" customHeight="1" x14ac:dyDescent="0.2">
      <c r="I913" s="4"/>
    </row>
    <row r="914" spans="9:9" ht="15.75" customHeight="1" x14ac:dyDescent="0.2">
      <c r="I914" s="4"/>
    </row>
    <row r="915" spans="9:9" ht="15.75" customHeight="1" x14ac:dyDescent="0.2">
      <c r="I915" s="4"/>
    </row>
    <row r="916" spans="9:9" ht="15.75" customHeight="1" x14ac:dyDescent="0.2">
      <c r="I916" s="4"/>
    </row>
    <row r="917" spans="9:9" ht="15.75" customHeight="1" x14ac:dyDescent="0.2">
      <c r="I917" s="4"/>
    </row>
    <row r="918" spans="9:9" ht="15.75" customHeight="1" x14ac:dyDescent="0.2">
      <c r="I918" s="4"/>
    </row>
    <row r="919" spans="9:9" ht="15.75" customHeight="1" x14ac:dyDescent="0.2">
      <c r="I919" s="4"/>
    </row>
    <row r="920" spans="9:9" ht="15.75" customHeight="1" x14ac:dyDescent="0.2">
      <c r="I920" s="4"/>
    </row>
    <row r="921" spans="9:9" ht="15.75" customHeight="1" x14ac:dyDescent="0.2">
      <c r="I921" s="4"/>
    </row>
    <row r="922" spans="9:9" ht="15.75" customHeight="1" x14ac:dyDescent="0.2">
      <c r="I922" s="4"/>
    </row>
    <row r="923" spans="9:9" ht="15.75" customHeight="1" x14ac:dyDescent="0.2">
      <c r="I923" s="4"/>
    </row>
    <row r="924" spans="9:9" ht="15.75" customHeight="1" x14ac:dyDescent="0.2">
      <c r="I924" s="4"/>
    </row>
    <row r="925" spans="9:9" ht="15.75" customHeight="1" x14ac:dyDescent="0.2">
      <c r="I925" s="4"/>
    </row>
    <row r="926" spans="9:9" ht="15.75" customHeight="1" x14ac:dyDescent="0.2">
      <c r="I926" s="4"/>
    </row>
    <row r="927" spans="9:9" ht="15.75" customHeight="1" x14ac:dyDescent="0.2">
      <c r="I927" s="4"/>
    </row>
    <row r="928" spans="9:9" ht="15.75" customHeight="1" x14ac:dyDescent="0.2">
      <c r="I928" s="4"/>
    </row>
    <row r="929" spans="9:9" ht="15.75" customHeight="1" x14ac:dyDescent="0.2">
      <c r="I929" s="4"/>
    </row>
    <row r="930" spans="9:9" ht="15.75" customHeight="1" x14ac:dyDescent="0.2">
      <c r="I930" s="4"/>
    </row>
    <row r="931" spans="9:9" ht="15.75" customHeight="1" x14ac:dyDescent="0.2">
      <c r="I931" s="4"/>
    </row>
    <row r="932" spans="9:9" ht="15.75" customHeight="1" x14ac:dyDescent="0.2">
      <c r="I932" s="4"/>
    </row>
    <row r="933" spans="9:9" ht="15.75" customHeight="1" x14ac:dyDescent="0.2">
      <c r="I933" s="4"/>
    </row>
    <row r="934" spans="9:9" ht="15.75" customHeight="1" x14ac:dyDescent="0.2">
      <c r="I934" s="4"/>
    </row>
    <row r="935" spans="9:9" ht="15.75" customHeight="1" x14ac:dyDescent="0.2">
      <c r="I935" s="4"/>
    </row>
    <row r="936" spans="9:9" ht="15.75" customHeight="1" x14ac:dyDescent="0.2">
      <c r="I936" s="4"/>
    </row>
    <row r="937" spans="9:9" ht="15.75" customHeight="1" x14ac:dyDescent="0.2">
      <c r="I937" s="4"/>
    </row>
    <row r="938" spans="9:9" ht="15.75" customHeight="1" x14ac:dyDescent="0.2">
      <c r="I938" s="4"/>
    </row>
    <row r="939" spans="9:9" ht="15.75" customHeight="1" x14ac:dyDescent="0.2">
      <c r="I939" s="4"/>
    </row>
    <row r="940" spans="9:9" ht="15.75" customHeight="1" x14ac:dyDescent="0.2">
      <c r="I940" s="4"/>
    </row>
    <row r="941" spans="9:9" ht="15.75" customHeight="1" x14ac:dyDescent="0.2">
      <c r="I941" s="4"/>
    </row>
    <row r="942" spans="9:9" ht="15.75" customHeight="1" x14ac:dyDescent="0.2">
      <c r="I942" s="4"/>
    </row>
    <row r="943" spans="9:9" ht="15.75" customHeight="1" x14ac:dyDescent="0.2">
      <c r="I943" s="4"/>
    </row>
    <row r="944" spans="9:9" ht="15.75" customHeight="1" x14ac:dyDescent="0.2">
      <c r="I944" s="4"/>
    </row>
    <row r="945" spans="9:9" ht="15.75" customHeight="1" x14ac:dyDescent="0.2">
      <c r="I945" s="4"/>
    </row>
    <row r="946" spans="9:9" ht="15.75" customHeight="1" x14ac:dyDescent="0.2">
      <c r="I946" s="4"/>
    </row>
    <row r="947" spans="9:9" ht="15.75" customHeight="1" x14ac:dyDescent="0.2">
      <c r="I947" s="4"/>
    </row>
    <row r="948" spans="9:9" ht="15.75" customHeight="1" x14ac:dyDescent="0.2">
      <c r="I948" s="4"/>
    </row>
    <row r="949" spans="9:9" ht="15.75" customHeight="1" x14ac:dyDescent="0.2">
      <c r="I949" s="4"/>
    </row>
    <row r="950" spans="9:9" ht="15.75" customHeight="1" x14ac:dyDescent="0.2">
      <c r="I950" s="4"/>
    </row>
    <row r="951" spans="9:9" ht="15.75" customHeight="1" x14ac:dyDescent="0.2">
      <c r="I951" s="4"/>
    </row>
    <row r="952" spans="9:9" ht="15.75" customHeight="1" x14ac:dyDescent="0.2">
      <c r="I952" s="4"/>
    </row>
    <row r="953" spans="9:9" ht="15.75" customHeight="1" x14ac:dyDescent="0.2">
      <c r="I953" s="4"/>
    </row>
    <row r="954" spans="9:9" ht="15.75" customHeight="1" x14ac:dyDescent="0.2">
      <c r="I954" s="4"/>
    </row>
    <row r="955" spans="9:9" ht="15.75" customHeight="1" x14ac:dyDescent="0.2">
      <c r="I955" s="4"/>
    </row>
    <row r="956" spans="9:9" ht="15.75" customHeight="1" x14ac:dyDescent="0.2">
      <c r="I956" s="4"/>
    </row>
    <row r="957" spans="9:9" ht="15.75" customHeight="1" x14ac:dyDescent="0.2">
      <c r="I957" s="4"/>
    </row>
    <row r="958" spans="9:9" ht="15.75" customHeight="1" x14ac:dyDescent="0.2">
      <c r="I958" s="4"/>
    </row>
    <row r="959" spans="9:9" ht="15.75" customHeight="1" x14ac:dyDescent="0.2">
      <c r="I959" s="4"/>
    </row>
    <row r="960" spans="9:9" ht="15.75" customHeight="1" x14ac:dyDescent="0.2">
      <c r="I960" s="4"/>
    </row>
    <row r="961" spans="9:9" ht="15.75" customHeight="1" x14ac:dyDescent="0.2">
      <c r="I961" s="4"/>
    </row>
    <row r="962" spans="9:9" ht="15.75" customHeight="1" x14ac:dyDescent="0.2">
      <c r="I962" s="4"/>
    </row>
    <row r="963" spans="9:9" ht="15.75" customHeight="1" x14ac:dyDescent="0.2">
      <c r="I963" s="4"/>
    </row>
    <row r="964" spans="9:9" ht="15.75" customHeight="1" x14ac:dyDescent="0.2">
      <c r="I964" s="4"/>
    </row>
    <row r="965" spans="9:9" ht="15.75" customHeight="1" x14ac:dyDescent="0.2">
      <c r="I965" s="4"/>
    </row>
    <row r="966" spans="9:9" ht="15.75" customHeight="1" x14ac:dyDescent="0.2">
      <c r="I966" s="4"/>
    </row>
    <row r="967" spans="9:9" ht="15.75" customHeight="1" x14ac:dyDescent="0.2">
      <c r="I967" s="4"/>
    </row>
    <row r="968" spans="9:9" ht="15.75" customHeight="1" x14ac:dyDescent="0.2">
      <c r="I968" s="4"/>
    </row>
    <row r="969" spans="9:9" ht="15.75" customHeight="1" x14ac:dyDescent="0.2">
      <c r="I969" s="4"/>
    </row>
    <row r="970" spans="9:9" ht="15.75" customHeight="1" x14ac:dyDescent="0.2">
      <c r="I970" s="4"/>
    </row>
    <row r="971" spans="9:9" ht="15.75" customHeight="1" x14ac:dyDescent="0.2">
      <c r="I971" s="4"/>
    </row>
    <row r="972" spans="9:9" ht="15.75" customHeight="1" x14ac:dyDescent="0.2">
      <c r="I972" s="4"/>
    </row>
    <row r="973" spans="9:9" ht="15.75" customHeight="1" x14ac:dyDescent="0.2">
      <c r="I973" s="4"/>
    </row>
    <row r="974" spans="9:9" ht="15.75" customHeight="1" x14ac:dyDescent="0.2">
      <c r="I974" s="4"/>
    </row>
    <row r="975" spans="9:9" ht="15.75" customHeight="1" x14ac:dyDescent="0.2">
      <c r="I975" s="4"/>
    </row>
    <row r="976" spans="9:9" ht="15.75" customHeight="1" x14ac:dyDescent="0.2">
      <c r="I976" s="4"/>
    </row>
    <row r="977" spans="9:9" ht="15.75" customHeight="1" x14ac:dyDescent="0.2">
      <c r="I977" s="4"/>
    </row>
    <row r="978" spans="9:9" ht="15.75" customHeight="1" x14ac:dyDescent="0.2">
      <c r="I978" s="4"/>
    </row>
    <row r="979" spans="9:9" ht="15.75" customHeight="1" x14ac:dyDescent="0.2">
      <c r="I979" s="4"/>
    </row>
    <row r="980" spans="9:9" ht="15.75" customHeight="1" x14ac:dyDescent="0.2">
      <c r="I980" s="4"/>
    </row>
    <row r="981" spans="9:9" ht="15.75" customHeight="1" x14ac:dyDescent="0.2">
      <c r="I981" s="4"/>
    </row>
    <row r="982" spans="9:9" ht="15.75" customHeight="1" x14ac:dyDescent="0.2">
      <c r="I982" s="4"/>
    </row>
    <row r="983" spans="9:9" ht="15.75" customHeight="1" x14ac:dyDescent="0.2">
      <c r="I983" s="4"/>
    </row>
    <row r="984" spans="9:9" ht="15.75" customHeight="1" x14ac:dyDescent="0.2">
      <c r="I984" s="4"/>
    </row>
    <row r="985" spans="9:9" ht="15.75" customHeight="1" x14ac:dyDescent="0.2">
      <c r="I985" s="4"/>
    </row>
    <row r="986" spans="9:9" ht="15.75" customHeight="1" x14ac:dyDescent="0.2">
      <c r="I986" s="4"/>
    </row>
    <row r="987" spans="9:9" ht="15.75" customHeight="1" x14ac:dyDescent="0.2">
      <c r="I987" s="4"/>
    </row>
    <row r="988" spans="9:9" ht="15.75" customHeight="1" x14ac:dyDescent="0.2">
      <c r="I988" s="4"/>
    </row>
    <row r="989" spans="9:9" ht="15.75" customHeight="1" x14ac:dyDescent="0.2">
      <c r="I989" s="4"/>
    </row>
    <row r="990" spans="9:9" ht="15.75" customHeight="1" x14ac:dyDescent="0.2">
      <c r="I990" s="4"/>
    </row>
    <row r="991" spans="9:9" ht="15.75" customHeight="1" x14ac:dyDescent="0.2">
      <c r="I991" s="4"/>
    </row>
    <row r="992" spans="9:9" ht="15.75" customHeight="1" x14ac:dyDescent="0.2">
      <c r="I992" s="4"/>
    </row>
    <row r="993" spans="9:9" ht="15.75" customHeight="1" x14ac:dyDescent="0.2">
      <c r="I993" s="4"/>
    </row>
    <row r="994" spans="9:9" ht="15.75" customHeight="1" x14ac:dyDescent="0.2">
      <c r="I994" s="4"/>
    </row>
    <row r="995" spans="9:9" ht="15.75" customHeight="1" x14ac:dyDescent="0.2">
      <c r="I995" s="4"/>
    </row>
    <row r="996" spans="9:9" ht="15.75" customHeight="1" x14ac:dyDescent="0.2">
      <c r="I996" s="4"/>
    </row>
    <row r="997" spans="9:9" ht="15.75" customHeight="1" x14ac:dyDescent="0.2">
      <c r="I997" s="4"/>
    </row>
    <row r="998" spans="9:9" ht="15.75" customHeight="1" x14ac:dyDescent="0.2">
      <c r="I998" s="4"/>
    </row>
    <row r="999" spans="9:9" ht="15.75" customHeight="1" x14ac:dyDescent="0.2">
      <c r="I999" s="4"/>
    </row>
    <row r="1000" spans="9:9" ht="15.75" customHeight="1" x14ac:dyDescent="0.2">
      <c r="I1000" s="4"/>
    </row>
    <row r="1001" spans="9:9" ht="15.75" customHeight="1" x14ac:dyDescent="0.2">
      <c r="I1001" s="4"/>
    </row>
    <row r="1002" spans="9:9" ht="15.75" customHeight="1" x14ac:dyDescent="0.2">
      <c r="I1002" s="4"/>
    </row>
    <row r="1003" spans="9:9" ht="15.75" customHeight="1" x14ac:dyDescent="0.2">
      <c r="I1003" s="4"/>
    </row>
    <row r="1004" spans="9:9" ht="15.75" customHeight="1" x14ac:dyDescent="0.2">
      <c r="I1004" s="4"/>
    </row>
    <row r="1005" spans="9:9" ht="15.75" customHeight="1" x14ac:dyDescent="0.2">
      <c r="I1005" s="4"/>
    </row>
    <row r="1006" spans="9:9" ht="15.75" customHeight="1" x14ac:dyDescent="0.2">
      <c r="I1006" s="4"/>
    </row>
    <row r="1007" spans="9:9" ht="15.75" customHeight="1" x14ac:dyDescent="0.2">
      <c r="I1007" s="4"/>
    </row>
    <row r="1008" spans="9:9" ht="15.75" customHeight="1" x14ac:dyDescent="0.2">
      <c r="I1008" s="4"/>
    </row>
    <row r="1009" spans="9:9" ht="15.75" customHeight="1" x14ac:dyDescent="0.2">
      <c r="I1009" s="4"/>
    </row>
    <row r="1010" spans="9:9" ht="15.75" customHeight="1" x14ac:dyDescent="0.2">
      <c r="I1010" s="4"/>
    </row>
    <row r="1011" spans="9:9" ht="15.75" customHeight="1" x14ac:dyDescent="0.2">
      <c r="I1011" s="4"/>
    </row>
    <row r="1012" spans="9:9" ht="15.75" customHeight="1" x14ac:dyDescent="0.2">
      <c r="I1012" s="4"/>
    </row>
    <row r="1013" spans="9:9" ht="15.75" customHeight="1" x14ac:dyDescent="0.2">
      <c r="I1013" s="4"/>
    </row>
    <row r="1014" spans="9:9" ht="15.75" customHeight="1" x14ac:dyDescent="0.2">
      <c r="I1014" s="4"/>
    </row>
    <row r="1015" spans="9:9" ht="15.75" customHeight="1" x14ac:dyDescent="0.2">
      <c r="I1015" s="4"/>
    </row>
    <row r="1016" spans="9:9" ht="15.75" customHeight="1" x14ac:dyDescent="0.2">
      <c r="I1016" s="4"/>
    </row>
    <row r="1017" spans="9:9" ht="15.75" customHeight="1" x14ac:dyDescent="0.2">
      <c r="I1017" s="4"/>
    </row>
    <row r="1018" spans="9:9" ht="15.75" customHeight="1" x14ac:dyDescent="0.2">
      <c r="I1018" s="4"/>
    </row>
    <row r="1019" spans="9:9" ht="15.75" customHeight="1" x14ac:dyDescent="0.2">
      <c r="I1019" s="4"/>
    </row>
    <row r="1020" spans="9:9" ht="15.75" customHeight="1" x14ac:dyDescent="0.2">
      <c r="I1020" s="4"/>
    </row>
    <row r="1021" spans="9:9" ht="15.75" customHeight="1" x14ac:dyDescent="0.2">
      <c r="I1021" s="4"/>
    </row>
    <row r="1022" spans="9:9" ht="15.75" customHeight="1" x14ac:dyDescent="0.2">
      <c r="I1022" s="4"/>
    </row>
    <row r="1023" spans="9:9" ht="15.75" customHeight="1" x14ac:dyDescent="0.2">
      <c r="I1023" s="4"/>
    </row>
    <row r="1024" spans="9:9" ht="15.75" customHeight="1" x14ac:dyDescent="0.2">
      <c r="I1024" s="4"/>
    </row>
    <row r="1025" spans="9:9" ht="15.75" customHeight="1" x14ac:dyDescent="0.2">
      <c r="I1025" s="4"/>
    </row>
    <row r="1026" spans="9:9" ht="15.75" customHeight="1" x14ac:dyDescent="0.2">
      <c r="I1026" s="4"/>
    </row>
    <row r="1027" spans="9:9" ht="15.75" customHeight="1" x14ac:dyDescent="0.2">
      <c r="I1027" s="4"/>
    </row>
    <row r="1028" spans="9:9" ht="15.75" customHeight="1" x14ac:dyDescent="0.2">
      <c r="I1028" s="4"/>
    </row>
    <row r="1029" spans="9:9" ht="15.75" customHeight="1" x14ac:dyDescent="0.2">
      <c r="I1029" s="4"/>
    </row>
    <row r="1030" spans="9:9" ht="15.75" customHeight="1" x14ac:dyDescent="0.2">
      <c r="I1030" s="4"/>
    </row>
    <row r="1031" spans="9:9" ht="15.75" customHeight="1" x14ac:dyDescent="0.2">
      <c r="I1031" s="4"/>
    </row>
    <row r="1032" spans="9:9" ht="15.75" customHeight="1" x14ac:dyDescent="0.2">
      <c r="I1032" s="4"/>
    </row>
    <row r="1033" spans="9:9" ht="15.75" customHeight="1" x14ac:dyDescent="0.2">
      <c r="I1033" s="4"/>
    </row>
    <row r="1034" spans="9:9" ht="15.75" customHeight="1" x14ac:dyDescent="0.2">
      <c r="I1034" s="4"/>
    </row>
    <row r="1035" spans="9:9" ht="15.75" customHeight="1" x14ac:dyDescent="0.2">
      <c r="I1035" s="4"/>
    </row>
    <row r="1036" spans="9:9" ht="15.75" customHeight="1" x14ac:dyDescent="0.2">
      <c r="I1036" s="4"/>
    </row>
    <row r="1037" spans="9:9" ht="15.75" customHeight="1" x14ac:dyDescent="0.2">
      <c r="I1037" s="4"/>
    </row>
    <row r="1038" spans="9:9" ht="15.75" customHeight="1" x14ac:dyDescent="0.2">
      <c r="I1038" s="4"/>
    </row>
    <row r="1039" spans="9:9" ht="15.75" customHeight="1" x14ac:dyDescent="0.2">
      <c r="I1039" s="4"/>
    </row>
    <row r="1040" spans="9:9" ht="15.75" customHeight="1" x14ac:dyDescent="0.2">
      <c r="I1040" s="4"/>
    </row>
    <row r="1041" spans="9:9" ht="15.75" customHeight="1" x14ac:dyDescent="0.2">
      <c r="I1041" s="4"/>
    </row>
    <row r="1042" spans="9:9" ht="15.75" customHeight="1" x14ac:dyDescent="0.2">
      <c r="I1042" s="4"/>
    </row>
    <row r="1043" spans="9:9" ht="15.75" customHeight="1" x14ac:dyDescent="0.2">
      <c r="I1043" s="4"/>
    </row>
    <row r="1044" spans="9:9" ht="15.75" customHeight="1" x14ac:dyDescent="0.2">
      <c r="I1044" s="4"/>
    </row>
    <row r="1045" spans="9:9" ht="15.75" customHeight="1" x14ac:dyDescent="0.2">
      <c r="I1045" s="4"/>
    </row>
    <row r="1046" spans="9:9" ht="15.75" customHeight="1" x14ac:dyDescent="0.2">
      <c r="I1046" s="4"/>
    </row>
    <row r="1047" spans="9:9" ht="15.75" customHeight="1" x14ac:dyDescent="0.2">
      <c r="I1047" s="4"/>
    </row>
    <row r="1048" spans="9:9" ht="15.75" customHeight="1" x14ac:dyDescent="0.2">
      <c r="I1048" s="4"/>
    </row>
    <row r="1049" spans="9:9" ht="15.75" customHeight="1" x14ac:dyDescent="0.2">
      <c r="I1049" s="4"/>
    </row>
    <row r="1050" spans="9:9" ht="15.75" customHeight="1" x14ac:dyDescent="0.2">
      <c r="I1050" s="4"/>
    </row>
    <row r="1051" spans="9:9" ht="15.75" customHeight="1" x14ac:dyDescent="0.2">
      <c r="I1051" s="4"/>
    </row>
    <row r="1052" spans="9:9" ht="15.75" customHeight="1" x14ac:dyDescent="0.2">
      <c r="I1052" s="4"/>
    </row>
    <row r="1053" spans="9:9" ht="15.75" customHeight="1" x14ac:dyDescent="0.2">
      <c r="I1053" s="4"/>
    </row>
    <row r="1054" spans="9:9" ht="15.75" customHeight="1" x14ac:dyDescent="0.2">
      <c r="I1054" s="4"/>
    </row>
    <row r="1055" spans="9:9" ht="15.75" customHeight="1" x14ac:dyDescent="0.2">
      <c r="I1055" s="4"/>
    </row>
    <row r="1056" spans="9:9" ht="15.75" customHeight="1" x14ac:dyDescent="0.2">
      <c r="I1056" s="4"/>
    </row>
    <row r="1057" spans="9:9" ht="15.75" customHeight="1" x14ac:dyDescent="0.2">
      <c r="I1057" s="4"/>
    </row>
    <row r="1058" spans="9:9" ht="15.75" customHeight="1" x14ac:dyDescent="0.2">
      <c r="I1058" s="4"/>
    </row>
    <row r="1059" spans="9:9" ht="15.75" customHeight="1" x14ac:dyDescent="0.2">
      <c r="I1059" s="4"/>
    </row>
    <row r="1060" spans="9:9" ht="15.75" customHeight="1" x14ac:dyDescent="0.2">
      <c r="I1060" s="4"/>
    </row>
    <row r="1061" spans="9:9" ht="15.75" customHeight="1" x14ac:dyDescent="0.2">
      <c r="I1061" s="4"/>
    </row>
    <row r="1062" spans="9:9" ht="15.75" customHeight="1" x14ac:dyDescent="0.2">
      <c r="I1062" s="4"/>
    </row>
    <row r="1063" spans="9:9" ht="15.75" customHeight="1" x14ac:dyDescent="0.2">
      <c r="I1063" s="4"/>
    </row>
    <row r="1064" spans="9:9" ht="15.75" customHeight="1" x14ac:dyDescent="0.2">
      <c r="I1064" s="4"/>
    </row>
    <row r="1065" spans="9:9" ht="15.75" customHeight="1" x14ac:dyDescent="0.2">
      <c r="I1065" s="4"/>
    </row>
    <row r="1066" spans="9:9" ht="15.75" customHeight="1" x14ac:dyDescent="0.2">
      <c r="I1066" s="4"/>
    </row>
    <row r="1067" spans="9:9" ht="15.75" customHeight="1" x14ac:dyDescent="0.2">
      <c r="I1067" s="4"/>
    </row>
    <row r="1068" spans="9:9" ht="15.75" customHeight="1" x14ac:dyDescent="0.2">
      <c r="I1068" s="4"/>
    </row>
    <row r="1069" spans="9:9" ht="15.75" customHeight="1" x14ac:dyDescent="0.2">
      <c r="I1069" s="4"/>
    </row>
    <row r="1070" spans="9:9" ht="15.75" customHeight="1" x14ac:dyDescent="0.2">
      <c r="I1070" s="4"/>
    </row>
    <row r="1071" spans="9:9" ht="15.75" customHeight="1" x14ac:dyDescent="0.2">
      <c r="I1071" s="4"/>
    </row>
    <row r="1072" spans="9:9" ht="15.75" customHeight="1" x14ac:dyDescent="0.2">
      <c r="I1072" s="4"/>
    </row>
    <row r="1073" spans="9:9" ht="15.75" customHeight="1" x14ac:dyDescent="0.2">
      <c r="I1073" s="4"/>
    </row>
    <row r="1074" spans="9:9" ht="15.75" customHeight="1" x14ac:dyDescent="0.2">
      <c r="I1074" s="4"/>
    </row>
    <row r="1075" spans="9:9" ht="15.75" customHeight="1" x14ac:dyDescent="0.2">
      <c r="I1075" s="4"/>
    </row>
    <row r="1076" spans="9:9" ht="15.75" customHeight="1" x14ac:dyDescent="0.2">
      <c r="I1076" s="4"/>
    </row>
    <row r="1077" spans="9:9" ht="15.75" customHeight="1" x14ac:dyDescent="0.2">
      <c r="I1077" s="4"/>
    </row>
    <row r="1078" spans="9:9" ht="15.75" customHeight="1" x14ac:dyDescent="0.2">
      <c r="I1078" s="4"/>
    </row>
    <row r="1079" spans="9:9" ht="15.75" customHeight="1" x14ac:dyDescent="0.2">
      <c r="I1079" s="4"/>
    </row>
    <row r="1080" spans="9:9" ht="15.75" customHeight="1" x14ac:dyDescent="0.2">
      <c r="I1080" s="4"/>
    </row>
    <row r="1081" spans="9:9" ht="15.75" customHeight="1" x14ac:dyDescent="0.2">
      <c r="I1081" s="4"/>
    </row>
    <row r="1082" spans="9:9" ht="15.75" customHeight="1" x14ac:dyDescent="0.2">
      <c r="I1082" s="4"/>
    </row>
    <row r="1083" spans="9:9" ht="15.75" customHeight="1" x14ac:dyDescent="0.2">
      <c r="I1083" s="4"/>
    </row>
    <row r="1084" spans="9:9" ht="15.75" customHeight="1" x14ac:dyDescent="0.2">
      <c r="I1084" s="4"/>
    </row>
    <row r="1085" spans="9:9" ht="15.75" customHeight="1" x14ac:dyDescent="0.2">
      <c r="I1085" s="4"/>
    </row>
    <row r="1086" spans="9:9" ht="15.75" customHeight="1" x14ac:dyDescent="0.2">
      <c r="I1086" s="4"/>
    </row>
    <row r="1087" spans="9:9" ht="15.75" customHeight="1" x14ac:dyDescent="0.2">
      <c r="I1087" s="4"/>
    </row>
    <row r="1088" spans="9:9" ht="15.75" customHeight="1" x14ac:dyDescent="0.2">
      <c r="I1088" s="4"/>
    </row>
    <row r="1089" spans="9:9" ht="15.75" customHeight="1" x14ac:dyDescent="0.2">
      <c r="I1089" s="4"/>
    </row>
    <row r="1090" spans="9:9" ht="15.75" customHeight="1" x14ac:dyDescent="0.2">
      <c r="I1090" s="4"/>
    </row>
    <row r="1091" spans="9:9" ht="15.75" customHeight="1" x14ac:dyDescent="0.2">
      <c r="I1091" s="4"/>
    </row>
    <row r="1092" spans="9:9" ht="15.75" customHeight="1" x14ac:dyDescent="0.2">
      <c r="I1092" s="4"/>
    </row>
    <row r="1093" spans="9:9" ht="15.75" customHeight="1" x14ac:dyDescent="0.2">
      <c r="I1093" s="4"/>
    </row>
    <row r="1094" spans="9:9" ht="15.75" customHeight="1" x14ac:dyDescent="0.2">
      <c r="I1094" s="4"/>
    </row>
    <row r="1095" spans="9:9" ht="15.75" customHeight="1" x14ac:dyDescent="0.2">
      <c r="I1095" s="4"/>
    </row>
    <row r="1096" spans="9:9" ht="15.75" customHeight="1" x14ac:dyDescent="0.2">
      <c r="I1096" s="4"/>
    </row>
    <row r="1097" spans="9:9" ht="15.75" customHeight="1" x14ac:dyDescent="0.2">
      <c r="I1097" s="4"/>
    </row>
    <row r="1098" spans="9:9" ht="15.75" customHeight="1" x14ac:dyDescent="0.2">
      <c r="I1098" s="4"/>
    </row>
    <row r="1099" spans="9:9" ht="15.75" customHeight="1" x14ac:dyDescent="0.2">
      <c r="I1099" s="4"/>
    </row>
    <row r="1100" spans="9:9" ht="15.75" customHeight="1" x14ac:dyDescent="0.2">
      <c r="I1100" s="4"/>
    </row>
    <row r="1101" spans="9:9" ht="15.75" customHeight="1" x14ac:dyDescent="0.2">
      <c r="I1101" s="4"/>
    </row>
    <row r="1102" spans="9:9" ht="15.75" customHeight="1" x14ac:dyDescent="0.2">
      <c r="I1102" s="4"/>
    </row>
    <row r="1103" spans="9:9" ht="15.75" customHeight="1" x14ac:dyDescent="0.2">
      <c r="I1103" s="4"/>
    </row>
    <row r="1104" spans="9:9" ht="15.75" customHeight="1" x14ac:dyDescent="0.2">
      <c r="I1104" s="4"/>
    </row>
  </sheetData>
  <autoFilter ref="F1:F1104" xr:uid="{00000000-0001-0000-0200-000000000000}"/>
  <mergeCells count="11">
    <mergeCell ref="DD1:DF1"/>
    <mergeCell ref="DG1:DR1"/>
    <mergeCell ref="DS1:DV1"/>
    <mergeCell ref="DX1:DY1"/>
    <mergeCell ref="G1:H1"/>
    <mergeCell ref="J1:BN1"/>
    <mergeCell ref="BO1:BP1"/>
    <mergeCell ref="BS1:BV1"/>
    <mergeCell ref="BW1:CE1"/>
    <mergeCell ref="CF1:CK1"/>
    <mergeCell ref="CL1:DB1"/>
  </mergeCells>
  <phoneticPr fontId="4" type="noConversion"/>
  <pageMargins left="0.7" right="0.7" top="0.75" bottom="0.75" header="0" footer="0"/>
  <pageSetup paperSize="8"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7AD5-18B7-44AA-B337-6525E291024F}">
  <dimension ref="A1:EB450"/>
  <sheetViews>
    <sheetView tabSelected="1" workbookViewId="0">
      <selection activeCell="K337" sqref="K337"/>
    </sheetView>
  </sheetViews>
  <sheetFormatPr defaultRowHeight="12.75" x14ac:dyDescent="0.2"/>
  <cols>
    <col min="1" max="1" width="10.7109375" bestFit="1" customWidth="1"/>
    <col min="3" max="3" width="14" bestFit="1" customWidth="1"/>
    <col min="4" max="4" width="14.140625" bestFit="1" customWidth="1"/>
    <col min="5" max="5" width="16.42578125" bestFit="1" customWidth="1"/>
    <col min="6" max="6" width="12.140625" bestFit="1" customWidth="1"/>
    <col min="7" max="7" width="15" bestFit="1" customWidth="1"/>
    <col min="8" max="8" width="12.140625" bestFit="1" customWidth="1"/>
  </cols>
  <sheetData>
    <row r="1" spans="1:132" s="32" customFormat="1" x14ac:dyDescent="0.2">
      <c r="A1" s="20"/>
      <c r="B1" s="21"/>
      <c r="C1" s="20"/>
      <c r="D1" s="20"/>
      <c r="E1" s="20"/>
      <c r="F1" s="20"/>
      <c r="G1" s="40"/>
      <c r="H1" s="40"/>
      <c r="I1" s="22"/>
      <c r="J1" s="38" t="s">
        <v>15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40" t="s">
        <v>16</v>
      </c>
      <c r="BP1" s="40"/>
      <c r="BQ1" s="34"/>
      <c r="BR1" s="34"/>
      <c r="BS1" s="38" t="s">
        <v>17</v>
      </c>
      <c r="BT1" s="38"/>
      <c r="BU1" s="38"/>
      <c r="BV1" s="38"/>
      <c r="BW1" s="40" t="s">
        <v>18</v>
      </c>
      <c r="BX1" s="40"/>
      <c r="BY1" s="40"/>
      <c r="BZ1" s="40"/>
      <c r="CA1" s="40"/>
      <c r="CB1" s="40"/>
      <c r="CC1" s="40"/>
      <c r="CD1" s="40"/>
      <c r="CE1" s="40"/>
      <c r="CF1" s="38" t="s">
        <v>19</v>
      </c>
      <c r="CG1" s="38"/>
      <c r="CH1" s="38"/>
      <c r="CI1" s="38"/>
      <c r="CJ1" s="38"/>
      <c r="CK1" s="38"/>
      <c r="CL1" s="40" t="s">
        <v>20</v>
      </c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34"/>
      <c r="DD1" s="38" t="s">
        <v>21</v>
      </c>
      <c r="DE1" s="38"/>
      <c r="DF1" s="38"/>
      <c r="DG1" s="40" t="s">
        <v>22</v>
      </c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38" t="s">
        <v>23</v>
      </c>
      <c r="DT1" s="38"/>
      <c r="DU1" s="38"/>
      <c r="DV1" s="38"/>
      <c r="DW1" s="34" t="s">
        <v>469</v>
      </c>
      <c r="DX1" s="41"/>
      <c r="DY1" s="41"/>
    </row>
    <row r="2" spans="1:132" s="33" customFormat="1" ht="76.5" x14ac:dyDescent="0.2">
      <c r="A2" s="20" t="s">
        <v>13</v>
      </c>
      <c r="B2" s="21" t="s">
        <v>455</v>
      </c>
      <c r="C2" s="20" t="s">
        <v>24</v>
      </c>
      <c r="D2" s="20" t="s">
        <v>453</v>
      </c>
      <c r="E2" s="20" t="s">
        <v>456</v>
      </c>
      <c r="F2" s="20" t="s">
        <v>14</v>
      </c>
      <c r="G2" s="24" t="s">
        <v>25</v>
      </c>
      <c r="H2" s="24" t="s">
        <v>26</v>
      </c>
      <c r="I2" s="25" t="s">
        <v>27</v>
      </c>
      <c r="J2" s="26" t="s">
        <v>28</v>
      </c>
      <c r="K2" s="26" t="s">
        <v>29</v>
      </c>
      <c r="L2" s="26" t="s">
        <v>30</v>
      </c>
      <c r="M2" s="26" t="s">
        <v>31</v>
      </c>
      <c r="N2" s="26" t="s">
        <v>32</v>
      </c>
      <c r="O2" s="26" t="s">
        <v>33</v>
      </c>
      <c r="P2" s="26" t="s">
        <v>34</v>
      </c>
      <c r="Q2" s="26" t="s">
        <v>35</v>
      </c>
      <c r="R2" s="26" t="s">
        <v>36</v>
      </c>
      <c r="S2" s="26" t="s">
        <v>37</v>
      </c>
      <c r="T2" s="26" t="s">
        <v>38</v>
      </c>
      <c r="U2" s="26" t="s">
        <v>39</v>
      </c>
      <c r="V2" s="27" t="s">
        <v>40</v>
      </c>
      <c r="W2" s="26" t="s">
        <v>41</v>
      </c>
      <c r="X2" s="27" t="s">
        <v>42</v>
      </c>
      <c r="Y2" s="27" t="s">
        <v>43</v>
      </c>
      <c r="Z2" s="27" t="s">
        <v>44</v>
      </c>
      <c r="AA2" s="27" t="s">
        <v>45</v>
      </c>
      <c r="AB2" s="26" t="s">
        <v>46</v>
      </c>
      <c r="AC2" s="26" t="s">
        <v>47</v>
      </c>
      <c r="AD2" s="26" t="s">
        <v>48</v>
      </c>
      <c r="AE2" s="27" t="s">
        <v>49</v>
      </c>
      <c r="AF2" s="27" t="s">
        <v>50</v>
      </c>
      <c r="AG2" s="27" t="s">
        <v>51</v>
      </c>
      <c r="AH2" s="27" t="s">
        <v>52</v>
      </c>
      <c r="AI2" s="27" t="s">
        <v>53</v>
      </c>
      <c r="AJ2" s="26" t="s">
        <v>54</v>
      </c>
      <c r="AK2" s="26" t="s">
        <v>55</v>
      </c>
      <c r="AL2" s="26" t="s">
        <v>56</v>
      </c>
      <c r="AM2" s="26" t="s">
        <v>57</v>
      </c>
      <c r="AN2" s="26" t="s">
        <v>58</v>
      </c>
      <c r="AO2" s="26" t="s">
        <v>59</v>
      </c>
      <c r="AP2" s="26" t="s">
        <v>60</v>
      </c>
      <c r="AQ2" s="26" t="s">
        <v>61</v>
      </c>
      <c r="AR2" s="26" t="s">
        <v>62</v>
      </c>
      <c r="AS2" s="27" t="s">
        <v>63</v>
      </c>
      <c r="AT2" s="27" t="s">
        <v>64</v>
      </c>
      <c r="AU2" s="26" t="s">
        <v>65</v>
      </c>
      <c r="AV2" s="26" t="s">
        <v>66</v>
      </c>
      <c r="AW2" s="26" t="s">
        <v>67</v>
      </c>
      <c r="AX2" s="26" t="s">
        <v>68</v>
      </c>
      <c r="AY2" s="26" t="s">
        <v>69</v>
      </c>
      <c r="AZ2" s="26" t="s">
        <v>70</v>
      </c>
      <c r="BA2" s="26" t="s">
        <v>71</v>
      </c>
      <c r="BB2" s="27" t="s">
        <v>72</v>
      </c>
      <c r="BC2" s="27" t="s">
        <v>73</v>
      </c>
      <c r="BD2" s="27" t="s">
        <v>74</v>
      </c>
      <c r="BE2" s="26" t="s">
        <v>75</v>
      </c>
      <c r="BF2" s="27" t="s">
        <v>76</v>
      </c>
      <c r="BG2" s="26" t="s">
        <v>77</v>
      </c>
      <c r="BH2" s="26" t="s">
        <v>78</v>
      </c>
      <c r="BI2" s="26" t="s">
        <v>79</v>
      </c>
      <c r="BJ2" s="26" t="s">
        <v>80</v>
      </c>
      <c r="BK2" s="26" t="s">
        <v>81</v>
      </c>
      <c r="BL2" s="26" t="s">
        <v>82</v>
      </c>
      <c r="BM2" s="26" t="s">
        <v>83</v>
      </c>
      <c r="BN2" s="27" t="s">
        <v>84</v>
      </c>
      <c r="BO2" s="28" t="s">
        <v>85</v>
      </c>
      <c r="BP2" s="28" t="s">
        <v>86</v>
      </c>
      <c r="BQ2" s="29" t="s">
        <v>87</v>
      </c>
      <c r="BR2" s="29" t="s">
        <v>88</v>
      </c>
      <c r="BS2" s="26" t="s">
        <v>89</v>
      </c>
      <c r="BT2" s="27" t="s">
        <v>90</v>
      </c>
      <c r="BU2" s="26" t="s">
        <v>91</v>
      </c>
      <c r="BV2" s="27" t="s">
        <v>92</v>
      </c>
      <c r="BW2" s="29" t="s">
        <v>93</v>
      </c>
      <c r="BX2" s="29" t="s">
        <v>94</v>
      </c>
      <c r="BY2" s="29" t="s">
        <v>95</v>
      </c>
      <c r="BZ2" s="28" t="s">
        <v>96</v>
      </c>
      <c r="CA2" s="29" t="s">
        <v>97</v>
      </c>
      <c r="CB2" s="29" t="s">
        <v>98</v>
      </c>
      <c r="CC2" s="28" t="s">
        <v>99</v>
      </c>
      <c r="CD2" s="28" t="s">
        <v>100</v>
      </c>
      <c r="CE2" s="29" t="s">
        <v>101</v>
      </c>
      <c r="CF2" s="26" t="s">
        <v>102</v>
      </c>
      <c r="CG2" s="26" t="s">
        <v>103</v>
      </c>
      <c r="CH2" s="26" t="s">
        <v>104</v>
      </c>
      <c r="CI2" s="26" t="s">
        <v>105</v>
      </c>
      <c r="CJ2" s="27" t="s">
        <v>106</v>
      </c>
      <c r="CK2" s="27" t="s">
        <v>107</v>
      </c>
      <c r="CL2" s="28" t="s">
        <v>108</v>
      </c>
      <c r="CM2" s="28" t="s">
        <v>109</v>
      </c>
      <c r="CN2" s="29" t="s">
        <v>110</v>
      </c>
      <c r="CO2" s="29" t="s">
        <v>111</v>
      </c>
      <c r="CP2" s="29" t="s">
        <v>112</v>
      </c>
      <c r="CQ2" s="28" t="s">
        <v>113</v>
      </c>
      <c r="CR2" s="29" t="s">
        <v>114</v>
      </c>
      <c r="CS2" s="29" t="s">
        <v>115</v>
      </c>
      <c r="CT2" s="28" t="s">
        <v>116</v>
      </c>
      <c r="CU2" s="28" t="s">
        <v>117</v>
      </c>
      <c r="CV2" s="28" t="s">
        <v>118</v>
      </c>
      <c r="CW2" s="28" t="s">
        <v>119</v>
      </c>
      <c r="CX2" s="28" t="s">
        <v>120</v>
      </c>
      <c r="CY2" s="28" t="s">
        <v>121</v>
      </c>
      <c r="CZ2" s="29" t="s">
        <v>122</v>
      </c>
      <c r="DA2" s="29" t="s">
        <v>123</v>
      </c>
      <c r="DB2" s="29" t="s">
        <v>124</v>
      </c>
      <c r="DC2" s="29" t="s">
        <v>125</v>
      </c>
      <c r="DD2" s="27" t="s">
        <v>126</v>
      </c>
      <c r="DE2" s="27" t="s">
        <v>127</v>
      </c>
      <c r="DF2" s="27" t="s">
        <v>128</v>
      </c>
      <c r="DG2" s="29" t="s">
        <v>129</v>
      </c>
      <c r="DH2" s="28" t="s">
        <v>130</v>
      </c>
      <c r="DI2" s="28" t="s">
        <v>131</v>
      </c>
      <c r="DJ2" s="28" t="s">
        <v>132</v>
      </c>
      <c r="DK2" s="28" t="s">
        <v>133</v>
      </c>
      <c r="DL2" s="28" t="s">
        <v>134</v>
      </c>
      <c r="DM2" s="29" t="s">
        <v>135</v>
      </c>
      <c r="DN2" s="29" t="s">
        <v>136</v>
      </c>
      <c r="DO2" s="29" t="s">
        <v>137</v>
      </c>
      <c r="DP2" s="28" t="s">
        <v>138</v>
      </c>
      <c r="DQ2" s="28" t="s">
        <v>139</v>
      </c>
      <c r="DR2" s="29" t="s">
        <v>140</v>
      </c>
      <c r="DS2" s="27" t="s">
        <v>141</v>
      </c>
      <c r="DT2" s="27" t="s">
        <v>142</v>
      </c>
      <c r="DU2" s="27" t="s">
        <v>143</v>
      </c>
      <c r="DV2" s="27" t="s">
        <v>144</v>
      </c>
      <c r="DW2" s="29" t="s">
        <v>145</v>
      </c>
      <c r="DX2" s="23" t="s">
        <v>146</v>
      </c>
      <c r="DY2" s="23" t="s">
        <v>457</v>
      </c>
      <c r="DZ2" s="33" t="s">
        <v>470</v>
      </c>
      <c r="EA2" s="33" t="s">
        <v>471</v>
      </c>
      <c r="EB2" s="33" t="s">
        <v>472</v>
      </c>
    </row>
    <row r="3" spans="1:132" x14ac:dyDescent="0.2">
      <c r="A3" s="2">
        <v>44541</v>
      </c>
      <c r="B3" s="15" t="s">
        <v>147</v>
      </c>
      <c r="C3" s="1" t="s">
        <v>0</v>
      </c>
      <c r="D3" s="1" t="s">
        <v>454</v>
      </c>
      <c r="E3" s="1">
        <v>10</v>
      </c>
      <c r="F3" s="16" t="s">
        <v>9</v>
      </c>
      <c r="G3" s="1">
        <v>2</v>
      </c>
      <c r="H3" s="1">
        <v>5</v>
      </c>
      <c r="I3" s="4">
        <v>1.4750000000000001</v>
      </c>
      <c r="J3" s="1">
        <v>6</v>
      </c>
      <c r="K3" s="1">
        <v>2</v>
      </c>
      <c r="L3" s="1"/>
      <c r="M3" s="1"/>
      <c r="N3" s="1"/>
      <c r="O3" s="1"/>
      <c r="P3" s="1">
        <v>4</v>
      </c>
      <c r="Q3" s="1">
        <v>1</v>
      </c>
      <c r="R3" s="1"/>
      <c r="S3" s="1">
        <v>10</v>
      </c>
      <c r="T3" s="1">
        <v>38</v>
      </c>
      <c r="U3" s="1"/>
      <c r="V3" s="1">
        <v>4</v>
      </c>
      <c r="W3" s="1"/>
      <c r="X3" s="1">
        <v>1</v>
      </c>
      <c r="Y3" s="1"/>
      <c r="Z3" s="1">
        <v>13</v>
      </c>
      <c r="AA3" s="1"/>
      <c r="AB3" s="1">
        <v>5</v>
      </c>
      <c r="AC3" s="1"/>
      <c r="AD3" s="1"/>
      <c r="AE3" s="1"/>
      <c r="AF3" s="1">
        <v>5</v>
      </c>
      <c r="AG3" s="1">
        <v>2</v>
      </c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>
        <v>1</v>
      </c>
      <c r="BN3" s="1"/>
      <c r="BO3" s="1"/>
      <c r="BP3" s="1"/>
      <c r="BQ3" s="1"/>
      <c r="BR3" s="1">
        <v>1</v>
      </c>
      <c r="BS3" s="1">
        <v>2</v>
      </c>
      <c r="BT3" s="1">
        <v>2</v>
      </c>
      <c r="BU3" s="1"/>
      <c r="BV3" s="1">
        <v>1</v>
      </c>
      <c r="BW3" s="1">
        <v>3</v>
      </c>
      <c r="BX3" s="1"/>
      <c r="BY3" s="1"/>
      <c r="BZ3" s="1"/>
      <c r="CA3" s="1"/>
      <c r="CB3" s="1"/>
      <c r="CC3" s="1">
        <v>4</v>
      </c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>
        <v>1</v>
      </c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6"/>
      <c r="DN3" s="1"/>
      <c r="DO3" s="1"/>
      <c r="DP3" s="1"/>
      <c r="DQ3" s="1"/>
      <c r="DR3" s="1"/>
      <c r="DS3" s="1"/>
      <c r="DT3" s="1"/>
      <c r="DU3" s="1"/>
      <c r="DV3" s="1">
        <v>1</v>
      </c>
      <c r="DW3" s="1"/>
      <c r="DX3" s="1">
        <v>107</v>
      </c>
      <c r="DY3" s="1">
        <v>92</v>
      </c>
      <c r="DZ3" s="43">
        <f>DX3/(G3*H3)</f>
        <v>10.7</v>
      </c>
      <c r="EA3" s="43">
        <f>DY3/(G3*H3)</f>
        <v>9.1999999999999993</v>
      </c>
      <c r="EB3" s="44">
        <f>I3/(G3*H3)</f>
        <v>0.14750000000000002</v>
      </c>
    </row>
    <row r="4" spans="1:132" x14ac:dyDescent="0.2">
      <c r="A4" s="2">
        <v>44541</v>
      </c>
      <c r="B4" s="15" t="s">
        <v>148</v>
      </c>
      <c r="C4" s="1" t="s">
        <v>1</v>
      </c>
      <c r="D4" s="1" t="s">
        <v>454</v>
      </c>
      <c r="E4" s="1">
        <v>9</v>
      </c>
      <c r="F4" s="16" t="s">
        <v>9</v>
      </c>
      <c r="G4" s="1">
        <v>2</v>
      </c>
      <c r="H4" s="1">
        <v>1</v>
      </c>
      <c r="I4" s="4">
        <v>0.625</v>
      </c>
      <c r="J4" s="1">
        <v>1</v>
      </c>
      <c r="K4" s="1">
        <v>2</v>
      </c>
      <c r="L4" s="1"/>
      <c r="M4" s="1"/>
      <c r="N4" s="1"/>
      <c r="O4" s="1">
        <v>17</v>
      </c>
      <c r="P4" s="1">
        <v>1</v>
      </c>
      <c r="Q4" s="1"/>
      <c r="R4" s="1"/>
      <c r="S4" s="1">
        <v>40</v>
      </c>
      <c r="T4" s="1">
        <v>10</v>
      </c>
      <c r="U4" s="1">
        <v>4</v>
      </c>
      <c r="V4" s="1"/>
      <c r="W4" s="1"/>
      <c r="X4" s="1">
        <v>2</v>
      </c>
      <c r="Y4" s="1"/>
      <c r="Z4" s="1">
        <v>4</v>
      </c>
      <c r="AA4" s="1"/>
      <c r="AB4" s="1">
        <v>8</v>
      </c>
      <c r="AC4" s="1"/>
      <c r="AD4" s="1"/>
      <c r="AE4" s="1"/>
      <c r="AF4" s="1">
        <v>5</v>
      </c>
      <c r="AG4" s="1">
        <v>2</v>
      </c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>
        <v>1</v>
      </c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>
        <v>97</v>
      </c>
      <c r="DY4" s="1">
        <v>96</v>
      </c>
      <c r="DZ4" s="43">
        <f t="shared" ref="DZ4:DZ67" si="0">DX4/(G4*H4)</f>
        <v>48.5</v>
      </c>
      <c r="EA4" s="43">
        <f t="shared" ref="EA4:EA67" si="1">DY4/(G4*H4)</f>
        <v>48</v>
      </c>
      <c r="EB4" s="44">
        <f t="shared" ref="EB4:EB67" si="2">I4/(G4*H4)</f>
        <v>0.3125</v>
      </c>
    </row>
    <row r="5" spans="1:132" x14ac:dyDescent="0.2">
      <c r="A5" s="2">
        <v>44541</v>
      </c>
      <c r="B5" s="15" t="s">
        <v>149</v>
      </c>
      <c r="C5" s="1" t="s">
        <v>3</v>
      </c>
      <c r="D5" s="1" t="s">
        <v>454</v>
      </c>
      <c r="E5" s="1">
        <v>7</v>
      </c>
      <c r="F5" s="16" t="s">
        <v>9</v>
      </c>
      <c r="G5" s="1">
        <v>5</v>
      </c>
      <c r="H5" s="1">
        <v>2</v>
      </c>
      <c r="I5" s="4">
        <v>0.5</v>
      </c>
      <c r="J5" s="1">
        <v>22</v>
      </c>
      <c r="K5" s="1"/>
      <c r="L5" s="1"/>
      <c r="M5" s="1"/>
      <c r="N5" s="1"/>
      <c r="O5" s="1">
        <v>4</v>
      </c>
      <c r="P5" s="1"/>
      <c r="Q5" s="1">
        <v>18</v>
      </c>
      <c r="R5" s="1"/>
      <c r="S5" s="1"/>
      <c r="T5" s="1"/>
      <c r="U5" s="1"/>
      <c r="V5" s="1"/>
      <c r="W5" s="1"/>
      <c r="X5" s="1"/>
      <c r="Y5" s="1"/>
      <c r="Z5" s="1">
        <v>1</v>
      </c>
      <c r="AA5" s="1"/>
      <c r="AB5" s="1"/>
      <c r="AC5" s="1"/>
      <c r="AD5" s="1">
        <v>1</v>
      </c>
      <c r="AE5" s="1"/>
      <c r="AF5" s="1">
        <v>3</v>
      </c>
      <c r="AG5" s="1"/>
      <c r="AH5" s="1"/>
      <c r="AI5" s="1"/>
      <c r="AJ5" s="1"/>
      <c r="AK5" s="1"/>
      <c r="AL5" s="1"/>
      <c r="AM5" s="1">
        <v>5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>
        <v>6</v>
      </c>
      <c r="BL5" s="1"/>
      <c r="BM5" s="1"/>
      <c r="BN5" s="1">
        <v>1</v>
      </c>
      <c r="BO5" s="1"/>
      <c r="BP5" s="1">
        <v>1</v>
      </c>
      <c r="BQ5" s="1"/>
      <c r="BR5" s="1">
        <v>2</v>
      </c>
      <c r="BS5" s="1"/>
      <c r="BT5" s="1"/>
      <c r="BU5" s="1"/>
      <c r="BV5" s="1">
        <v>6</v>
      </c>
      <c r="BW5" s="1"/>
      <c r="BX5" s="1">
        <v>13</v>
      </c>
      <c r="BY5" s="1"/>
      <c r="BZ5" s="1">
        <v>1</v>
      </c>
      <c r="CA5" s="1"/>
      <c r="CB5" s="1"/>
      <c r="CC5" s="1"/>
      <c r="CD5" s="1"/>
      <c r="CE5" s="1">
        <v>2</v>
      </c>
      <c r="CF5" s="1"/>
      <c r="CG5" s="1"/>
      <c r="CH5" s="1"/>
      <c r="CI5" s="1"/>
      <c r="CJ5" s="1"/>
      <c r="CK5" s="1"/>
      <c r="CL5" s="1"/>
      <c r="CM5" s="1"/>
      <c r="CN5" s="1"/>
      <c r="CO5" s="1"/>
      <c r="CP5" s="1">
        <v>1</v>
      </c>
      <c r="CQ5" s="1"/>
      <c r="CR5" s="1"/>
      <c r="CS5" s="1">
        <v>6</v>
      </c>
      <c r="CT5" s="1"/>
      <c r="CU5" s="1"/>
      <c r="CV5" s="1"/>
      <c r="CW5" s="1"/>
      <c r="CX5" s="1"/>
      <c r="CY5" s="1"/>
      <c r="CZ5" s="1"/>
      <c r="DA5" s="1"/>
      <c r="DB5" s="1"/>
      <c r="DC5" s="1">
        <v>2</v>
      </c>
      <c r="DD5" s="1"/>
      <c r="DE5" s="1"/>
      <c r="DF5" s="1">
        <v>6</v>
      </c>
      <c r="DG5" s="1"/>
      <c r="DH5" s="1">
        <v>1</v>
      </c>
      <c r="DI5" s="1"/>
      <c r="DJ5" s="1"/>
      <c r="DK5" s="1"/>
      <c r="DL5" s="1"/>
      <c r="DM5" s="1"/>
      <c r="DN5" s="1"/>
      <c r="DO5" s="1"/>
      <c r="DP5" s="1"/>
      <c r="DQ5" s="1"/>
      <c r="DR5" s="1"/>
      <c r="DS5" s="1">
        <v>6</v>
      </c>
      <c r="DT5" s="1"/>
      <c r="DU5" s="1"/>
      <c r="DV5" s="1"/>
      <c r="DW5" s="1"/>
      <c r="DX5" s="1">
        <v>108</v>
      </c>
      <c r="DY5" s="1">
        <v>61</v>
      </c>
      <c r="DZ5" s="43">
        <f t="shared" si="0"/>
        <v>10.8</v>
      </c>
      <c r="EA5" s="43">
        <f t="shared" si="1"/>
        <v>6.1</v>
      </c>
      <c r="EB5" s="44">
        <f t="shared" si="2"/>
        <v>0.05</v>
      </c>
    </row>
    <row r="6" spans="1:132" x14ac:dyDescent="0.2">
      <c r="A6" s="2">
        <v>44541</v>
      </c>
      <c r="B6" s="15" t="s">
        <v>150</v>
      </c>
      <c r="C6" s="1" t="s">
        <v>2</v>
      </c>
      <c r="D6" s="1" t="s">
        <v>454</v>
      </c>
      <c r="E6" s="1">
        <v>8</v>
      </c>
      <c r="F6" s="16" t="s">
        <v>9</v>
      </c>
      <c r="G6" s="1">
        <v>5</v>
      </c>
      <c r="H6" s="1">
        <v>2</v>
      </c>
      <c r="I6" s="4">
        <v>1.08</v>
      </c>
      <c r="J6" s="1">
        <v>1</v>
      </c>
      <c r="K6" s="1">
        <v>8</v>
      </c>
      <c r="L6" s="1"/>
      <c r="M6" s="1"/>
      <c r="N6" s="1"/>
      <c r="O6" s="1"/>
      <c r="P6" s="1"/>
      <c r="Q6" s="1">
        <v>11</v>
      </c>
      <c r="R6" s="1"/>
      <c r="S6" s="1"/>
      <c r="T6" s="1"/>
      <c r="U6" s="1"/>
      <c r="V6" s="1"/>
      <c r="W6" s="1"/>
      <c r="X6" s="1">
        <v>1</v>
      </c>
      <c r="Y6" s="1">
        <v>20</v>
      </c>
      <c r="Z6" s="1">
        <v>26</v>
      </c>
      <c r="AA6" s="1">
        <v>1</v>
      </c>
      <c r="AB6" s="1">
        <v>3</v>
      </c>
      <c r="AC6" s="1"/>
      <c r="AD6" s="1">
        <v>1</v>
      </c>
      <c r="AE6" s="1"/>
      <c r="AF6" s="1">
        <v>2</v>
      </c>
      <c r="AG6" s="1">
        <v>2</v>
      </c>
      <c r="AH6" s="1"/>
      <c r="AI6" s="1"/>
      <c r="AJ6" s="1"/>
      <c r="AK6" s="1"/>
      <c r="AL6" s="1"/>
      <c r="AM6" s="1">
        <v>5</v>
      </c>
      <c r="AN6" s="1"/>
      <c r="AO6" s="1"/>
      <c r="AP6" s="1"/>
      <c r="AQ6" s="1"/>
      <c r="AR6" s="1"/>
      <c r="AS6" s="1"/>
      <c r="AT6" s="1"/>
      <c r="AU6" s="1"/>
      <c r="AV6" s="1"/>
      <c r="AW6" s="1">
        <v>1</v>
      </c>
      <c r="AX6" s="1"/>
      <c r="AY6" s="1">
        <v>2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>
        <v>4</v>
      </c>
      <c r="BL6" s="1"/>
      <c r="BM6" s="1"/>
      <c r="BN6" s="1"/>
      <c r="BO6" s="1"/>
      <c r="BP6" s="1"/>
      <c r="BQ6" s="1"/>
      <c r="BR6" s="1"/>
      <c r="BS6" s="1"/>
      <c r="BT6" s="1">
        <v>2</v>
      </c>
      <c r="BU6" s="1"/>
      <c r="BV6" s="1">
        <v>1</v>
      </c>
      <c r="BW6" s="1"/>
      <c r="BX6" s="1">
        <v>1</v>
      </c>
      <c r="BY6" s="1">
        <v>2</v>
      </c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>
        <v>1</v>
      </c>
      <c r="CM6" s="1"/>
      <c r="CN6" s="1"/>
      <c r="CO6" s="1"/>
      <c r="CP6" s="1"/>
      <c r="CQ6" s="1">
        <v>2</v>
      </c>
      <c r="CR6" s="1"/>
      <c r="CS6" s="1"/>
      <c r="CT6" s="1"/>
      <c r="CU6" s="1"/>
      <c r="CV6" s="1"/>
      <c r="CW6" s="1"/>
      <c r="CX6" s="1"/>
      <c r="CY6" s="1"/>
      <c r="CZ6" s="1"/>
      <c r="DA6" s="1">
        <v>1</v>
      </c>
      <c r="DB6" s="1"/>
      <c r="DC6" s="1">
        <v>10</v>
      </c>
      <c r="DD6" s="1"/>
      <c r="DE6" s="1"/>
      <c r="DF6" s="1">
        <v>2</v>
      </c>
      <c r="DG6" s="1">
        <v>1</v>
      </c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>
        <v>111</v>
      </c>
      <c r="DY6" s="1">
        <v>88</v>
      </c>
      <c r="DZ6" s="43">
        <f t="shared" si="0"/>
        <v>11.1</v>
      </c>
      <c r="EA6" s="43">
        <f t="shared" si="1"/>
        <v>8.8000000000000007</v>
      </c>
      <c r="EB6" s="44">
        <f t="shared" si="2"/>
        <v>0.10800000000000001</v>
      </c>
    </row>
    <row r="7" spans="1:132" x14ac:dyDescent="0.2">
      <c r="A7" s="2">
        <v>44541</v>
      </c>
      <c r="B7" s="15" t="s">
        <v>151</v>
      </c>
      <c r="C7" s="1" t="s">
        <v>5</v>
      </c>
      <c r="D7" s="1" t="s">
        <v>454</v>
      </c>
      <c r="E7" s="1">
        <v>5</v>
      </c>
      <c r="F7" s="16" t="s">
        <v>9</v>
      </c>
      <c r="G7" s="1">
        <v>5</v>
      </c>
      <c r="H7" s="1">
        <v>1.5</v>
      </c>
      <c r="I7" s="4">
        <v>0.68500000000000005</v>
      </c>
      <c r="J7" s="1"/>
      <c r="K7" s="1">
        <v>8</v>
      </c>
      <c r="L7" s="1"/>
      <c r="M7" s="1"/>
      <c r="N7" s="1"/>
      <c r="O7" s="1">
        <v>13</v>
      </c>
      <c r="P7" s="1"/>
      <c r="Q7" s="1"/>
      <c r="R7" s="1"/>
      <c r="S7" s="1"/>
      <c r="T7" s="1">
        <v>1</v>
      </c>
      <c r="U7" s="1"/>
      <c r="V7" s="1">
        <v>1</v>
      </c>
      <c r="W7" s="1"/>
      <c r="X7" s="1"/>
      <c r="Y7" s="1"/>
      <c r="Z7" s="1">
        <v>6</v>
      </c>
      <c r="AA7" s="1"/>
      <c r="AB7" s="1">
        <v>1</v>
      </c>
      <c r="AC7" s="1"/>
      <c r="AD7" s="1"/>
      <c r="AE7" s="1"/>
      <c r="AF7" s="1">
        <v>6</v>
      </c>
      <c r="AG7" s="1">
        <v>1</v>
      </c>
      <c r="AH7" s="1">
        <v>3</v>
      </c>
      <c r="AI7" s="1"/>
      <c r="AJ7" s="1"/>
      <c r="AK7" s="1"/>
      <c r="AL7" s="1"/>
      <c r="AM7" s="1">
        <v>1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>
        <v>1</v>
      </c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>
        <v>1</v>
      </c>
      <c r="BS7" s="1"/>
      <c r="BT7" s="1"/>
      <c r="BU7" s="1"/>
      <c r="BV7" s="1">
        <v>2</v>
      </c>
      <c r="BW7" s="1"/>
      <c r="BX7" s="1"/>
      <c r="BY7" s="1"/>
      <c r="BZ7" s="1">
        <v>1</v>
      </c>
      <c r="CA7" s="1"/>
      <c r="CB7" s="1"/>
      <c r="CC7" s="1"/>
      <c r="CD7" s="1"/>
      <c r="CE7" s="1">
        <v>1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>
        <v>2</v>
      </c>
      <c r="DG7" s="1"/>
      <c r="DH7" s="1"/>
      <c r="DI7" s="1"/>
      <c r="DJ7" s="1"/>
      <c r="DK7" s="1"/>
      <c r="DL7" s="1"/>
      <c r="DM7" s="1">
        <v>1</v>
      </c>
      <c r="DN7" s="1"/>
      <c r="DO7" s="1"/>
      <c r="DP7" s="1"/>
      <c r="DQ7" s="1"/>
      <c r="DR7" s="1"/>
      <c r="DS7" s="1"/>
      <c r="DT7" s="1"/>
      <c r="DU7" s="1"/>
      <c r="DV7" s="1"/>
      <c r="DW7" s="1"/>
      <c r="DX7" s="1">
        <v>50</v>
      </c>
      <c r="DY7" s="1">
        <v>42</v>
      </c>
      <c r="DZ7" s="43">
        <f t="shared" si="0"/>
        <v>6.666666666666667</v>
      </c>
      <c r="EA7" s="43">
        <f t="shared" si="1"/>
        <v>5.6</v>
      </c>
      <c r="EB7" s="44">
        <f t="shared" si="2"/>
        <v>9.1333333333333336E-2</v>
      </c>
    </row>
    <row r="8" spans="1:132" x14ac:dyDescent="0.2">
      <c r="A8" s="2">
        <v>44541</v>
      </c>
      <c r="B8" s="15" t="s">
        <v>152</v>
      </c>
      <c r="C8" s="1" t="s">
        <v>7</v>
      </c>
      <c r="D8" s="1" t="s">
        <v>454</v>
      </c>
      <c r="E8" s="1">
        <v>2</v>
      </c>
      <c r="F8" s="16" t="s">
        <v>9</v>
      </c>
      <c r="G8" s="1">
        <v>3</v>
      </c>
      <c r="H8" s="1">
        <v>1.5</v>
      </c>
      <c r="I8" s="4">
        <v>0.5</v>
      </c>
      <c r="J8" s="1">
        <v>1</v>
      </c>
      <c r="K8" s="1">
        <v>1</v>
      </c>
      <c r="L8" s="1"/>
      <c r="M8" s="1"/>
      <c r="N8" s="1"/>
      <c r="O8" s="1">
        <v>7</v>
      </c>
      <c r="P8" s="1"/>
      <c r="Q8" s="1"/>
      <c r="R8" s="1"/>
      <c r="S8" s="1"/>
      <c r="T8" s="1"/>
      <c r="U8" s="1"/>
      <c r="V8" s="1">
        <v>2</v>
      </c>
      <c r="W8" s="1"/>
      <c r="X8" s="1"/>
      <c r="Y8" s="1">
        <v>10</v>
      </c>
      <c r="Z8" s="1">
        <v>11</v>
      </c>
      <c r="AA8" s="1">
        <v>2</v>
      </c>
      <c r="AB8" s="1">
        <v>11</v>
      </c>
      <c r="AC8" s="1"/>
      <c r="AD8" s="1"/>
      <c r="AE8" s="1"/>
      <c r="AF8" s="1">
        <v>8</v>
      </c>
      <c r="AG8" s="1"/>
      <c r="AH8" s="1"/>
      <c r="AI8" s="1"/>
      <c r="AJ8" s="1"/>
      <c r="AK8" s="1"/>
      <c r="AL8" s="1"/>
      <c r="AM8" s="1"/>
      <c r="AN8" s="1"/>
      <c r="AO8" s="1"/>
      <c r="AP8" s="1">
        <v>1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>
        <v>1</v>
      </c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>
        <v>55</v>
      </c>
      <c r="DY8" s="1">
        <v>54</v>
      </c>
      <c r="DZ8" s="43">
        <f t="shared" si="0"/>
        <v>12.222222222222221</v>
      </c>
      <c r="EA8" s="43">
        <f t="shared" si="1"/>
        <v>12</v>
      </c>
      <c r="EB8" s="44">
        <f t="shared" si="2"/>
        <v>0.1111111111111111</v>
      </c>
    </row>
    <row r="9" spans="1:132" x14ac:dyDescent="0.2">
      <c r="A9" s="2">
        <v>44541</v>
      </c>
      <c r="B9" s="15" t="s">
        <v>154</v>
      </c>
      <c r="C9" s="1" t="s">
        <v>6</v>
      </c>
      <c r="D9" s="1" t="s">
        <v>454</v>
      </c>
      <c r="E9" s="1">
        <v>3</v>
      </c>
      <c r="F9" s="16" t="s">
        <v>9</v>
      </c>
      <c r="G9" s="1">
        <v>3</v>
      </c>
      <c r="H9" s="1">
        <v>1</v>
      </c>
      <c r="I9" s="4">
        <v>1.1579999999999999</v>
      </c>
      <c r="J9" s="1">
        <v>1</v>
      </c>
      <c r="K9" s="1">
        <v>3</v>
      </c>
      <c r="L9" s="1">
        <v>9</v>
      </c>
      <c r="M9" s="1"/>
      <c r="N9" s="1"/>
      <c r="O9" s="1">
        <v>7</v>
      </c>
      <c r="P9" s="1"/>
      <c r="Q9" s="1">
        <v>1</v>
      </c>
      <c r="R9" s="1"/>
      <c r="S9" s="1"/>
      <c r="T9" s="1"/>
      <c r="U9" s="1"/>
      <c r="V9" s="1"/>
      <c r="W9" s="1"/>
      <c r="X9" s="1">
        <v>1</v>
      </c>
      <c r="Y9" s="1">
        <v>6</v>
      </c>
      <c r="Z9" s="1">
        <v>5</v>
      </c>
      <c r="AA9" s="1">
        <v>1</v>
      </c>
      <c r="AB9" s="1">
        <v>17</v>
      </c>
      <c r="AC9" s="1"/>
      <c r="AD9" s="1">
        <v>1</v>
      </c>
      <c r="AE9" s="1"/>
      <c r="AF9" s="1"/>
      <c r="AG9" s="1">
        <v>9</v>
      </c>
      <c r="AH9" s="1"/>
      <c r="AI9" s="1"/>
      <c r="AJ9" s="1"/>
      <c r="AK9" s="1"/>
      <c r="AL9" s="1"/>
      <c r="AM9" s="1">
        <v>2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>
        <v>1</v>
      </c>
      <c r="AZ9" s="1"/>
      <c r="BA9" s="1">
        <v>1</v>
      </c>
      <c r="BB9" s="1"/>
      <c r="BC9" s="1"/>
      <c r="BD9" s="1"/>
      <c r="BE9" s="1"/>
      <c r="BF9" s="1"/>
      <c r="BG9" s="1"/>
      <c r="BH9" s="1"/>
      <c r="BI9" s="1"/>
      <c r="BJ9" s="1">
        <v>1</v>
      </c>
      <c r="BK9" s="1">
        <v>1</v>
      </c>
      <c r="BL9" s="1"/>
      <c r="BM9" s="1"/>
      <c r="BN9" s="1"/>
      <c r="BO9" s="1"/>
      <c r="BP9" s="1"/>
      <c r="BQ9" s="1"/>
      <c r="BR9" s="1"/>
      <c r="BS9" s="1"/>
      <c r="BT9" s="1"/>
      <c r="BU9" s="1"/>
      <c r="BV9" s="1">
        <v>2</v>
      </c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>
        <v>1</v>
      </c>
      <c r="CK9" s="1"/>
      <c r="CL9" s="1"/>
      <c r="CM9" s="1"/>
      <c r="CN9" s="1"/>
      <c r="CO9" s="1"/>
      <c r="CP9" s="1">
        <v>1</v>
      </c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>
        <v>1</v>
      </c>
      <c r="DE9" s="1"/>
      <c r="DF9" s="1"/>
      <c r="DG9" s="1"/>
      <c r="DH9" s="1"/>
      <c r="DI9" s="1"/>
      <c r="DJ9" s="1"/>
      <c r="DK9" s="1">
        <v>9</v>
      </c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>
        <v>81</v>
      </c>
      <c r="DY9" s="1">
        <v>67</v>
      </c>
      <c r="DZ9" s="43">
        <f t="shared" si="0"/>
        <v>27</v>
      </c>
      <c r="EA9" s="43">
        <f t="shared" si="1"/>
        <v>22.333333333333332</v>
      </c>
      <c r="EB9" s="44">
        <f t="shared" si="2"/>
        <v>0.38599999999999995</v>
      </c>
    </row>
    <row r="10" spans="1:132" x14ac:dyDescent="0.2">
      <c r="A10" s="2">
        <v>44541</v>
      </c>
      <c r="B10" s="15" t="s">
        <v>157</v>
      </c>
      <c r="C10" s="1" t="s">
        <v>4</v>
      </c>
      <c r="D10" s="1" t="s">
        <v>454</v>
      </c>
      <c r="E10" s="1">
        <v>6</v>
      </c>
      <c r="F10" s="16" t="s">
        <v>9</v>
      </c>
      <c r="G10" s="1">
        <v>5</v>
      </c>
      <c r="H10" s="1">
        <v>2</v>
      </c>
      <c r="I10" s="4">
        <v>0.83499999999999996</v>
      </c>
      <c r="J10" s="1">
        <v>18</v>
      </c>
      <c r="K10" s="1">
        <v>2</v>
      </c>
      <c r="L10" s="1"/>
      <c r="M10" s="1">
        <v>2</v>
      </c>
      <c r="N10" s="1"/>
      <c r="O10" s="1">
        <v>3</v>
      </c>
      <c r="P10" s="1">
        <v>6</v>
      </c>
      <c r="Q10" s="1">
        <v>5</v>
      </c>
      <c r="R10" s="1"/>
      <c r="S10" s="1"/>
      <c r="T10" s="1">
        <v>1</v>
      </c>
      <c r="U10" s="1"/>
      <c r="V10" s="1"/>
      <c r="W10" s="1"/>
      <c r="X10" s="1"/>
      <c r="Y10" s="1">
        <v>9</v>
      </c>
      <c r="Z10" s="1">
        <v>13</v>
      </c>
      <c r="AA10" s="1">
        <v>1</v>
      </c>
      <c r="AB10" s="1">
        <v>12</v>
      </c>
      <c r="AC10" s="1"/>
      <c r="AD10" s="1"/>
      <c r="AE10" s="1"/>
      <c r="AF10" s="1">
        <v>8</v>
      </c>
      <c r="AG10" s="1">
        <v>1</v>
      </c>
      <c r="AH10" s="1">
        <v>3</v>
      </c>
      <c r="AI10" s="1"/>
      <c r="AJ10" s="1"/>
      <c r="AK10" s="1"/>
      <c r="AL10" s="1"/>
      <c r="AM10" s="1">
        <v>1</v>
      </c>
      <c r="AN10" s="1"/>
      <c r="AO10" s="1"/>
      <c r="AP10" s="1">
        <v>1</v>
      </c>
      <c r="AQ10" s="1"/>
      <c r="AR10" s="1"/>
      <c r="AS10" s="1"/>
      <c r="AT10" s="1"/>
      <c r="AU10" s="1"/>
      <c r="AV10" s="1"/>
      <c r="AW10" s="1"/>
      <c r="AX10" s="1"/>
      <c r="AY10" s="1">
        <v>1</v>
      </c>
      <c r="AZ10" s="1">
        <v>1</v>
      </c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>
        <v>6</v>
      </c>
      <c r="BO10" s="1"/>
      <c r="BP10" s="1"/>
      <c r="BQ10" s="1"/>
      <c r="BR10" s="1">
        <v>3</v>
      </c>
      <c r="BS10" s="1"/>
      <c r="BT10" s="1"/>
      <c r="BU10" s="1"/>
      <c r="BV10" s="1">
        <v>2</v>
      </c>
      <c r="BW10" s="1">
        <v>1</v>
      </c>
      <c r="BX10" s="1"/>
      <c r="BY10" s="1"/>
      <c r="BZ10" s="1"/>
      <c r="CA10" s="1"/>
      <c r="CB10" s="1"/>
      <c r="CC10" s="1"/>
      <c r="CD10" s="1"/>
      <c r="CE10" s="1">
        <v>29</v>
      </c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>
        <v>1</v>
      </c>
      <c r="CR10" s="1"/>
      <c r="CS10" s="1">
        <v>3</v>
      </c>
      <c r="CT10" s="1"/>
      <c r="CU10" s="1"/>
      <c r="CV10" s="1"/>
      <c r="CW10" s="1"/>
      <c r="CX10" s="1"/>
      <c r="CY10" s="1">
        <v>1</v>
      </c>
      <c r="CZ10" s="1"/>
      <c r="DA10" s="1">
        <v>4</v>
      </c>
      <c r="DB10" s="1"/>
      <c r="DC10" s="1">
        <v>4</v>
      </c>
      <c r="DD10" s="1">
        <v>4</v>
      </c>
      <c r="DE10" s="1">
        <v>1</v>
      </c>
      <c r="DF10" s="1">
        <v>17</v>
      </c>
      <c r="DG10" s="1"/>
      <c r="DH10" s="1"/>
      <c r="DI10" s="1"/>
      <c r="DJ10" s="1">
        <v>1</v>
      </c>
      <c r="DK10" s="1">
        <v>3</v>
      </c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>
        <v>168</v>
      </c>
      <c r="DY10" s="1">
        <v>94</v>
      </c>
      <c r="DZ10" s="43">
        <f t="shared" si="0"/>
        <v>16.8</v>
      </c>
      <c r="EA10" s="43">
        <f t="shared" si="1"/>
        <v>9.4</v>
      </c>
      <c r="EB10" s="44">
        <f t="shared" si="2"/>
        <v>8.3499999999999991E-2</v>
      </c>
    </row>
    <row r="11" spans="1:132" x14ac:dyDescent="0.2">
      <c r="A11" s="2">
        <v>44541</v>
      </c>
      <c r="B11" s="15" t="s">
        <v>158</v>
      </c>
      <c r="C11" s="1" t="s">
        <v>11</v>
      </c>
      <c r="D11" s="1" t="s">
        <v>454</v>
      </c>
      <c r="E11" s="1">
        <v>1</v>
      </c>
      <c r="F11" s="16" t="s">
        <v>9</v>
      </c>
      <c r="G11" s="1">
        <v>5</v>
      </c>
      <c r="H11" s="1">
        <v>1</v>
      </c>
      <c r="I11" s="4">
        <v>1</v>
      </c>
      <c r="J11" s="1"/>
      <c r="K11" s="1">
        <v>1</v>
      </c>
      <c r="L11" s="1"/>
      <c r="M11" s="1"/>
      <c r="N11" s="1"/>
      <c r="O11" s="1">
        <v>11</v>
      </c>
      <c r="P11" s="1"/>
      <c r="Q11" s="1"/>
      <c r="R11" s="1"/>
      <c r="S11" s="1"/>
      <c r="T11" s="1"/>
      <c r="U11" s="1"/>
      <c r="V11" s="1">
        <v>1</v>
      </c>
      <c r="W11" s="1"/>
      <c r="X11" s="1"/>
      <c r="Y11" s="1">
        <v>3</v>
      </c>
      <c r="Z11" s="1">
        <v>10</v>
      </c>
      <c r="AA11" s="1"/>
      <c r="AB11" s="1">
        <v>5</v>
      </c>
      <c r="AC11" s="1"/>
      <c r="AD11" s="1"/>
      <c r="AE11" s="1"/>
      <c r="AF11" s="1"/>
      <c r="AG11" s="1"/>
      <c r="AH11" s="1"/>
      <c r="AI11" s="1">
        <v>1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>
        <v>1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>
        <v>1</v>
      </c>
      <c r="BO11" s="1"/>
      <c r="BP11" s="1"/>
      <c r="BQ11" s="1"/>
      <c r="BR11" s="1">
        <v>1</v>
      </c>
      <c r="BS11" s="1"/>
      <c r="BT11" s="1"/>
      <c r="BU11" s="1"/>
      <c r="BV11" s="1"/>
      <c r="BW11" s="1">
        <v>1</v>
      </c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>
        <v>2</v>
      </c>
      <c r="DS11" s="1"/>
      <c r="DT11" s="1"/>
      <c r="DU11" s="1"/>
      <c r="DV11" s="1"/>
      <c r="DW11" s="1"/>
      <c r="DX11" s="1">
        <v>38</v>
      </c>
      <c r="DY11" s="1">
        <v>34</v>
      </c>
      <c r="DZ11" s="43">
        <f t="shared" si="0"/>
        <v>7.6</v>
      </c>
      <c r="EA11" s="43">
        <f t="shared" si="1"/>
        <v>6.8</v>
      </c>
      <c r="EB11" s="44">
        <f t="shared" si="2"/>
        <v>0.2</v>
      </c>
    </row>
    <row r="12" spans="1:132" x14ac:dyDescent="0.2">
      <c r="A12" s="2">
        <v>44546</v>
      </c>
      <c r="B12" s="15" t="s">
        <v>159</v>
      </c>
      <c r="C12" s="1" t="s">
        <v>0</v>
      </c>
      <c r="D12" s="1" t="s">
        <v>454</v>
      </c>
      <c r="E12" s="1">
        <v>10</v>
      </c>
      <c r="F12" s="16" t="s">
        <v>9</v>
      </c>
      <c r="G12" s="1">
        <v>5</v>
      </c>
      <c r="H12" s="1">
        <v>2</v>
      </c>
      <c r="I12" s="4">
        <v>0.65500000000000003</v>
      </c>
      <c r="J12" s="1">
        <v>1</v>
      </c>
      <c r="K12" s="1"/>
      <c r="L12" s="1"/>
      <c r="M12" s="1"/>
      <c r="N12" s="1"/>
      <c r="O12" s="1"/>
      <c r="P12" s="1"/>
      <c r="Q12" s="1"/>
      <c r="R12" s="1"/>
      <c r="S12" s="1"/>
      <c r="T12" s="1">
        <v>3</v>
      </c>
      <c r="U12" s="1"/>
      <c r="V12" s="1"/>
      <c r="W12" s="1"/>
      <c r="X12" s="1"/>
      <c r="Y12" s="1">
        <v>1</v>
      </c>
      <c r="Z12" s="1">
        <v>7</v>
      </c>
      <c r="AA12" s="1"/>
      <c r="AB12" s="1">
        <v>8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>
        <v>1</v>
      </c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>
        <v>1</v>
      </c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6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>
        <v>22</v>
      </c>
      <c r="DY12" s="1">
        <v>20</v>
      </c>
      <c r="DZ12" s="43">
        <f t="shared" si="0"/>
        <v>2.2000000000000002</v>
      </c>
      <c r="EA12" s="43">
        <f t="shared" si="1"/>
        <v>2</v>
      </c>
      <c r="EB12" s="44">
        <f t="shared" si="2"/>
        <v>6.5500000000000003E-2</v>
      </c>
    </row>
    <row r="13" spans="1:132" x14ac:dyDescent="0.2">
      <c r="A13" s="2">
        <v>44546</v>
      </c>
      <c r="B13" s="15" t="s">
        <v>160</v>
      </c>
      <c r="C13" s="1" t="s">
        <v>1</v>
      </c>
      <c r="D13" s="1" t="s">
        <v>454</v>
      </c>
      <c r="E13" s="1">
        <v>9</v>
      </c>
      <c r="F13" s="16" t="s">
        <v>9</v>
      </c>
      <c r="G13" s="1">
        <v>5</v>
      </c>
      <c r="H13" s="1">
        <v>2</v>
      </c>
      <c r="I13" s="4">
        <v>1.4999999999999999E-2</v>
      </c>
      <c r="J13" s="1"/>
      <c r="K13" s="1"/>
      <c r="L13" s="1"/>
      <c r="M13" s="1"/>
      <c r="N13" s="1"/>
      <c r="O13" s="1"/>
      <c r="P13" s="1">
        <v>3</v>
      </c>
      <c r="Q13" s="1"/>
      <c r="R13" s="1"/>
      <c r="S13" s="1"/>
      <c r="T13" s="1"/>
      <c r="U13" s="1"/>
      <c r="V13" s="1"/>
      <c r="W13" s="1"/>
      <c r="X13" s="1"/>
      <c r="Y13" s="1">
        <v>26</v>
      </c>
      <c r="Z13" s="1"/>
      <c r="AA13" s="1"/>
      <c r="AB13" s="1">
        <v>3</v>
      </c>
      <c r="AC13" s="1"/>
      <c r="AD13" s="1"/>
      <c r="AE13" s="1"/>
      <c r="AF13" s="1">
        <v>3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>
        <v>1</v>
      </c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>
        <v>36</v>
      </c>
      <c r="DY13" s="1">
        <v>35</v>
      </c>
      <c r="DZ13" s="43">
        <f t="shared" si="0"/>
        <v>3.6</v>
      </c>
      <c r="EA13" s="43">
        <f t="shared" si="1"/>
        <v>3.5</v>
      </c>
      <c r="EB13" s="44">
        <f t="shared" si="2"/>
        <v>1.5E-3</v>
      </c>
    </row>
    <row r="14" spans="1:132" x14ac:dyDescent="0.2">
      <c r="A14" s="2">
        <v>44546</v>
      </c>
      <c r="B14" s="15" t="s">
        <v>161</v>
      </c>
      <c r="C14" s="1" t="s">
        <v>2</v>
      </c>
      <c r="D14" s="1" t="s">
        <v>454</v>
      </c>
      <c r="E14" s="1">
        <v>8</v>
      </c>
      <c r="F14" s="16" t="s">
        <v>9</v>
      </c>
      <c r="G14" s="1">
        <v>5</v>
      </c>
      <c r="H14" s="1">
        <v>2</v>
      </c>
      <c r="I14" s="4">
        <v>2.4449999999999998</v>
      </c>
      <c r="J14" s="1">
        <v>2</v>
      </c>
      <c r="K14" s="1">
        <v>3</v>
      </c>
      <c r="L14" s="1"/>
      <c r="M14" s="1"/>
      <c r="N14" s="1"/>
      <c r="O14" s="1"/>
      <c r="P14" s="1">
        <v>58</v>
      </c>
      <c r="Q14" s="1">
        <v>40</v>
      </c>
      <c r="R14" s="1"/>
      <c r="S14" s="1"/>
      <c r="T14" s="1"/>
      <c r="U14" s="1"/>
      <c r="V14" s="1"/>
      <c r="W14" s="1"/>
      <c r="X14" s="1"/>
      <c r="Y14" s="1">
        <v>53</v>
      </c>
      <c r="Z14" s="1"/>
      <c r="AA14" s="1"/>
      <c r="AB14" s="1">
        <v>5</v>
      </c>
      <c r="AC14" s="1"/>
      <c r="AD14" s="1"/>
      <c r="AE14" s="1"/>
      <c r="AF14" s="1">
        <v>2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>
        <v>1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>
        <v>1</v>
      </c>
      <c r="BS14" s="1"/>
      <c r="BT14" s="1"/>
      <c r="BU14" s="1"/>
      <c r="BV14" s="1">
        <v>1</v>
      </c>
      <c r="BW14" s="1"/>
      <c r="BX14" s="1">
        <v>1</v>
      </c>
      <c r="BY14" s="1">
        <v>2</v>
      </c>
      <c r="BZ14" s="1"/>
      <c r="CA14" s="1"/>
      <c r="CB14" s="1"/>
      <c r="CC14" s="1"/>
      <c r="CD14" s="1"/>
      <c r="CE14" s="1">
        <v>1</v>
      </c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>
        <v>1</v>
      </c>
      <c r="DB14" s="1"/>
      <c r="DC14" s="1">
        <v>14</v>
      </c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>
        <v>185</v>
      </c>
      <c r="DY14" s="1">
        <v>164</v>
      </c>
      <c r="DZ14" s="43">
        <f t="shared" si="0"/>
        <v>18.5</v>
      </c>
      <c r="EA14" s="43">
        <f t="shared" si="1"/>
        <v>16.399999999999999</v>
      </c>
      <c r="EB14" s="44">
        <f t="shared" si="2"/>
        <v>0.2445</v>
      </c>
    </row>
    <row r="15" spans="1:132" x14ac:dyDescent="0.2">
      <c r="A15" s="2">
        <v>44546</v>
      </c>
      <c r="B15" s="15" t="s">
        <v>162</v>
      </c>
      <c r="C15" s="1" t="s">
        <v>3</v>
      </c>
      <c r="D15" s="1" t="s">
        <v>454</v>
      </c>
      <c r="E15" s="1">
        <v>7</v>
      </c>
      <c r="F15" s="16" t="s">
        <v>9</v>
      </c>
      <c r="G15" s="1">
        <v>5</v>
      </c>
      <c r="H15" s="1">
        <v>2</v>
      </c>
      <c r="I15" s="4">
        <v>0.85499999999999998</v>
      </c>
      <c r="J15" s="1">
        <v>8</v>
      </c>
      <c r="K15" s="1"/>
      <c r="L15" s="1"/>
      <c r="M15" s="1"/>
      <c r="N15" s="1"/>
      <c r="O15" s="1"/>
      <c r="P15" s="1"/>
      <c r="Q15" s="1">
        <v>9</v>
      </c>
      <c r="R15" s="1"/>
      <c r="S15" s="1"/>
      <c r="T15" s="1"/>
      <c r="U15" s="1"/>
      <c r="V15" s="1"/>
      <c r="W15" s="1"/>
      <c r="X15" s="1"/>
      <c r="Y15" s="1">
        <v>1</v>
      </c>
      <c r="Z15" s="1">
        <v>7</v>
      </c>
      <c r="AA15" s="1"/>
      <c r="AB15" s="1">
        <v>3</v>
      </c>
      <c r="AC15" s="1">
        <v>1</v>
      </c>
      <c r="AD15" s="1"/>
      <c r="AE15" s="1"/>
      <c r="AF15" s="1">
        <v>1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>
        <v>1</v>
      </c>
      <c r="BW15" s="1"/>
      <c r="BX15" s="1">
        <v>9</v>
      </c>
      <c r="BY15" s="1"/>
      <c r="BZ15" s="1"/>
      <c r="CA15" s="1"/>
      <c r="CB15" s="1"/>
      <c r="CC15" s="1"/>
      <c r="CD15" s="1"/>
      <c r="CE15" s="1">
        <v>1</v>
      </c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>
        <v>45</v>
      </c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>
        <v>2</v>
      </c>
      <c r="DX15" s="1">
        <v>88</v>
      </c>
      <c r="DY15" s="1">
        <v>30</v>
      </c>
      <c r="DZ15" s="43">
        <f t="shared" si="0"/>
        <v>8.8000000000000007</v>
      </c>
      <c r="EA15" s="43">
        <f t="shared" si="1"/>
        <v>3</v>
      </c>
      <c r="EB15" s="44">
        <f t="shared" si="2"/>
        <v>8.5499999999999993E-2</v>
      </c>
    </row>
    <row r="16" spans="1:132" x14ac:dyDescent="0.2">
      <c r="A16" s="2">
        <v>44546</v>
      </c>
      <c r="B16" s="15" t="s">
        <v>151</v>
      </c>
      <c r="C16" s="1" t="s">
        <v>4</v>
      </c>
      <c r="D16" s="1" t="s">
        <v>454</v>
      </c>
      <c r="E16" s="1">
        <v>6</v>
      </c>
      <c r="F16" s="16" t="s">
        <v>9</v>
      </c>
      <c r="G16" s="1">
        <v>5</v>
      </c>
      <c r="H16" s="1">
        <v>2</v>
      </c>
      <c r="I16" s="4">
        <v>0.495</v>
      </c>
      <c r="J16" s="1">
        <v>11</v>
      </c>
      <c r="K16" s="1">
        <v>5</v>
      </c>
      <c r="L16" s="1"/>
      <c r="M16" s="1"/>
      <c r="N16" s="1"/>
      <c r="O16" s="1">
        <v>1</v>
      </c>
      <c r="P16" s="1">
        <v>2</v>
      </c>
      <c r="Q16" s="1"/>
      <c r="R16" s="1"/>
      <c r="S16" s="1"/>
      <c r="T16" s="1"/>
      <c r="U16" s="1"/>
      <c r="V16" s="1"/>
      <c r="W16" s="1"/>
      <c r="X16" s="1"/>
      <c r="Y16" s="1"/>
      <c r="Z16" s="1">
        <v>3</v>
      </c>
      <c r="AA16" s="1"/>
      <c r="AB16" s="1">
        <v>10</v>
      </c>
      <c r="AC16" s="1"/>
      <c r="AD16" s="1">
        <v>1</v>
      </c>
      <c r="AE16" s="1"/>
      <c r="AF16" s="1">
        <v>2</v>
      </c>
      <c r="AG16" s="1"/>
      <c r="AH16" s="1">
        <v>5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>
        <v>1</v>
      </c>
      <c r="BS16" s="1"/>
      <c r="BT16" s="1"/>
      <c r="BU16" s="1"/>
      <c r="BV16" s="1">
        <v>1</v>
      </c>
      <c r="BW16" s="1"/>
      <c r="BX16" s="1"/>
      <c r="BY16" s="1"/>
      <c r="BZ16" s="1">
        <v>1</v>
      </c>
      <c r="CA16" s="1">
        <v>1</v>
      </c>
      <c r="CB16" s="1"/>
      <c r="CC16" s="1"/>
      <c r="CD16" s="1"/>
      <c r="CE16" s="1">
        <v>3</v>
      </c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>
        <v>3</v>
      </c>
      <c r="DE16" s="1"/>
      <c r="DF16" s="1">
        <v>24</v>
      </c>
      <c r="DG16" s="1"/>
      <c r="DH16" s="1"/>
      <c r="DI16" s="1"/>
      <c r="DJ16" s="1">
        <v>3</v>
      </c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>
        <v>4</v>
      </c>
      <c r="DW16" s="1">
        <v>3</v>
      </c>
      <c r="DX16" s="1">
        <v>84</v>
      </c>
      <c r="DY16" s="1">
        <v>40</v>
      </c>
      <c r="DZ16" s="43">
        <f t="shared" si="0"/>
        <v>8.4</v>
      </c>
      <c r="EA16" s="43">
        <f t="shared" si="1"/>
        <v>4</v>
      </c>
      <c r="EB16" s="44">
        <f t="shared" si="2"/>
        <v>4.9500000000000002E-2</v>
      </c>
    </row>
    <row r="17" spans="1:132" x14ac:dyDescent="0.2">
      <c r="A17" s="2">
        <v>44546</v>
      </c>
      <c r="B17" s="15" t="s">
        <v>159</v>
      </c>
      <c r="C17" s="1" t="s">
        <v>5</v>
      </c>
      <c r="D17" s="1" t="s">
        <v>454</v>
      </c>
      <c r="E17" s="1">
        <v>5</v>
      </c>
      <c r="F17" s="1" t="s">
        <v>9</v>
      </c>
      <c r="G17" s="1">
        <v>4</v>
      </c>
      <c r="H17" s="1">
        <v>2</v>
      </c>
      <c r="I17" s="4">
        <v>0.13500000000000001</v>
      </c>
      <c r="J17" s="1">
        <v>11</v>
      </c>
      <c r="K17" s="1">
        <v>1</v>
      </c>
      <c r="L17" s="1">
        <v>1</v>
      </c>
      <c r="M17" s="1"/>
      <c r="N17" s="1"/>
      <c r="O17" s="1">
        <v>3</v>
      </c>
      <c r="P17" s="1">
        <v>2</v>
      </c>
      <c r="Q17" s="1"/>
      <c r="R17" s="1"/>
      <c r="S17" s="1"/>
      <c r="T17" s="1"/>
      <c r="U17" s="1"/>
      <c r="V17" s="1"/>
      <c r="W17" s="1"/>
      <c r="X17" s="1"/>
      <c r="Y17" s="1">
        <v>5</v>
      </c>
      <c r="Z17" s="1">
        <v>1</v>
      </c>
      <c r="AA17" s="1"/>
      <c r="AB17" s="1">
        <v>2</v>
      </c>
      <c r="AC17" s="1"/>
      <c r="AD17" s="1"/>
      <c r="AE17" s="1"/>
      <c r="AF17" s="1">
        <v>2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>
        <v>1</v>
      </c>
      <c r="BO17" s="1"/>
      <c r="BP17" s="1"/>
      <c r="BQ17" s="1"/>
      <c r="BR17" s="1">
        <v>1</v>
      </c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>
        <v>16</v>
      </c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>
        <v>1</v>
      </c>
      <c r="DT17" s="1"/>
      <c r="DU17" s="1"/>
      <c r="DV17" s="1"/>
      <c r="DW17" s="1"/>
      <c r="DX17" s="1">
        <v>47</v>
      </c>
      <c r="DY17" s="1">
        <v>29</v>
      </c>
      <c r="DZ17" s="43">
        <f t="shared" si="0"/>
        <v>5.875</v>
      </c>
      <c r="EA17" s="43">
        <f t="shared" si="1"/>
        <v>3.625</v>
      </c>
      <c r="EB17" s="44">
        <f t="shared" si="2"/>
        <v>1.6875000000000001E-2</v>
      </c>
    </row>
    <row r="18" spans="1:132" x14ac:dyDescent="0.2">
      <c r="A18" s="2">
        <v>44546</v>
      </c>
      <c r="B18" s="15" t="s">
        <v>165</v>
      </c>
      <c r="C18" s="1" t="s">
        <v>6</v>
      </c>
      <c r="D18" s="1" t="s">
        <v>454</v>
      </c>
      <c r="E18" s="1">
        <v>3</v>
      </c>
      <c r="F18" s="1" t="s">
        <v>9</v>
      </c>
      <c r="G18" s="15">
        <v>3</v>
      </c>
      <c r="H18" s="15">
        <v>2</v>
      </c>
      <c r="I18" s="4">
        <v>0.495</v>
      </c>
      <c r="J18" s="1">
        <v>1</v>
      </c>
      <c r="K18" s="1">
        <v>1</v>
      </c>
      <c r="L18" s="1"/>
      <c r="M18" s="1"/>
      <c r="N18" s="1"/>
      <c r="O18" s="1">
        <v>3</v>
      </c>
      <c r="P18" s="1"/>
      <c r="Q18" s="1"/>
      <c r="R18" s="1"/>
      <c r="S18" s="1"/>
      <c r="T18" s="1"/>
      <c r="U18" s="1"/>
      <c r="V18" s="1"/>
      <c r="W18" s="1"/>
      <c r="X18" s="1"/>
      <c r="Y18" s="1">
        <v>10</v>
      </c>
      <c r="Z18" s="1">
        <v>3</v>
      </c>
      <c r="AA18" s="1"/>
      <c r="AB18" s="1">
        <v>4</v>
      </c>
      <c r="AC18" s="1"/>
      <c r="AD18" s="1"/>
      <c r="AE18" s="1"/>
      <c r="AF18" s="1">
        <v>4</v>
      </c>
      <c r="AG18" s="1"/>
      <c r="AH18" s="1"/>
      <c r="AI18" s="1">
        <v>1</v>
      </c>
      <c r="AJ18" s="1"/>
      <c r="AK18" s="1"/>
      <c r="AL18" s="1">
        <v>1</v>
      </c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>
        <v>1</v>
      </c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>
        <v>1</v>
      </c>
      <c r="BR18" s="1"/>
      <c r="BS18" s="1"/>
      <c r="BT18" s="1"/>
      <c r="BU18" s="1"/>
      <c r="BV18" s="1">
        <v>3</v>
      </c>
      <c r="BW18" s="1"/>
      <c r="BX18" s="1"/>
      <c r="BY18" s="1"/>
      <c r="BZ18" s="1"/>
      <c r="CA18" s="1"/>
      <c r="CB18" s="1"/>
      <c r="CC18" s="1"/>
      <c r="CD18" s="1"/>
      <c r="CE18" s="1">
        <v>7</v>
      </c>
      <c r="CF18" s="1"/>
      <c r="CG18" s="1"/>
      <c r="CH18" s="1"/>
      <c r="CI18" s="1"/>
      <c r="CJ18" s="1">
        <v>1</v>
      </c>
      <c r="CK18" s="1"/>
      <c r="CL18" s="1"/>
      <c r="CM18" s="1"/>
      <c r="CN18" s="1"/>
      <c r="CO18" s="1"/>
      <c r="CP18" s="1">
        <v>1</v>
      </c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>
        <v>1</v>
      </c>
      <c r="DB18" s="1"/>
      <c r="DC18" s="1"/>
      <c r="DD18" s="1"/>
      <c r="DE18" s="1"/>
      <c r="DF18" s="1">
        <v>2</v>
      </c>
      <c r="DG18" s="1"/>
      <c r="DH18" s="1"/>
      <c r="DI18" s="1"/>
      <c r="DJ18" s="1"/>
      <c r="DK18" s="1"/>
      <c r="DL18" s="1"/>
      <c r="DM18" s="1">
        <v>1</v>
      </c>
      <c r="DN18" s="1"/>
      <c r="DO18" s="1"/>
      <c r="DP18" s="1">
        <v>3</v>
      </c>
      <c r="DQ18" s="1"/>
      <c r="DR18" s="1"/>
      <c r="DS18" s="1">
        <v>1</v>
      </c>
      <c r="DT18" s="1"/>
      <c r="DU18" s="1"/>
      <c r="DV18" s="1">
        <v>2</v>
      </c>
      <c r="DW18" s="1"/>
      <c r="DX18" s="1">
        <v>52</v>
      </c>
      <c r="DY18" s="1">
        <v>29</v>
      </c>
      <c r="DZ18" s="43">
        <f t="shared" si="0"/>
        <v>8.6666666666666661</v>
      </c>
      <c r="EA18" s="43">
        <f t="shared" si="1"/>
        <v>4.833333333333333</v>
      </c>
      <c r="EB18" s="44">
        <f t="shared" si="2"/>
        <v>8.2500000000000004E-2</v>
      </c>
    </row>
    <row r="19" spans="1:132" x14ac:dyDescent="0.2">
      <c r="A19" s="2">
        <v>44546</v>
      </c>
      <c r="B19" s="15" t="s">
        <v>166</v>
      </c>
      <c r="C19" s="1" t="s">
        <v>7</v>
      </c>
      <c r="D19" s="1" t="s">
        <v>454</v>
      </c>
      <c r="E19" s="1">
        <v>2</v>
      </c>
      <c r="F19" s="1" t="s">
        <v>9</v>
      </c>
      <c r="G19" s="1">
        <v>2</v>
      </c>
      <c r="H19" s="1">
        <v>2</v>
      </c>
      <c r="I19" s="4">
        <v>0.13</v>
      </c>
      <c r="J19" s="1"/>
      <c r="K19" s="1"/>
      <c r="L19" s="1"/>
      <c r="M19" s="1"/>
      <c r="N19" s="1"/>
      <c r="O19" s="1">
        <v>1</v>
      </c>
      <c r="P19" s="1"/>
      <c r="Q19" s="1"/>
      <c r="R19" s="1"/>
      <c r="S19" s="1"/>
      <c r="T19" s="1"/>
      <c r="U19" s="1"/>
      <c r="V19" s="1"/>
      <c r="W19" s="1"/>
      <c r="X19" s="1"/>
      <c r="Y19" s="1">
        <v>5</v>
      </c>
      <c r="Z19" s="1">
        <v>3</v>
      </c>
      <c r="AA19" s="1"/>
      <c r="AB19" s="1">
        <v>2</v>
      </c>
      <c r="AC19" s="1"/>
      <c r="AD19" s="1"/>
      <c r="AE19" s="1"/>
      <c r="AF19" s="1">
        <v>1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>
        <v>1</v>
      </c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>
        <v>1</v>
      </c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>
        <v>14</v>
      </c>
      <c r="DY19" s="1">
        <v>13</v>
      </c>
      <c r="DZ19" s="43">
        <f t="shared" si="0"/>
        <v>3.5</v>
      </c>
      <c r="EA19" s="43">
        <f t="shared" si="1"/>
        <v>3.25</v>
      </c>
      <c r="EB19" s="44">
        <f t="shared" si="2"/>
        <v>3.2500000000000001E-2</v>
      </c>
    </row>
    <row r="20" spans="1:132" x14ac:dyDescent="0.2">
      <c r="A20" s="2">
        <v>44546</v>
      </c>
      <c r="B20" s="15" t="s">
        <v>167</v>
      </c>
      <c r="C20" s="1" t="s">
        <v>11</v>
      </c>
      <c r="D20" s="1" t="s">
        <v>454</v>
      </c>
      <c r="E20" s="1">
        <v>1</v>
      </c>
      <c r="F20" s="1" t="s">
        <v>9</v>
      </c>
      <c r="G20" s="1">
        <v>5</v>
      </c>
      <c r="H20" s="1">
        <v>2</v>
      </c>
      <c r="I20" s="4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>
        <v>0</v>
      </c>
      <c r="DY20" s="1">
        <v>0</v>
      </c>
      <c r="DZ20" s="43">
        <f t="shared" si="0"/>
        <v>0</v>
      </c>
      <c r="EA20" s="43">
        <f t="shared" si="1"/>
        <v>0</v>
      </c>
      <c r="EB20" s="44">
        <f t="shared" si="2"/>
        <v>0</v>
      </c>
    </row>
    <row r="21" spans="1:132" x14ac:dyDescent="0.2">
      <c r="A21" s="2">
        <v>44553</v>
      </c>
      <c r="B21" s="15" t="s">
        <v>168</v>
      </c>
      <c r="C21" s="1" t="s">
        <v>0</v>
      </c>
      <c r="D21" s="1" t="s">
        <v>454</v>
      </c>
      <c r="E21" s="1">
        <v>10</v>
      </c>
      <c r="F21" s="1" t="s">
        <v>9</v>
      </c>
      <c r="G21" s="1">
        <v>5</v>
      </c>
      <c r="H21" s="1">
        <v>2</v>
      </c>
      <c r="I21" s="4">
        <v>0.1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>
        <v>5</v>
      </c>
      <c r="Z21" s="1"/>
      <c r="AA21" s="1"/>
      <c r="AB21" s="1">
        <v>4</v>
      </c>
      <c r="AC21" s="1"/>
      <c r="AD21" s="1">
        <v>3</v>
      </c>
      <c r="AE21" s="1"/>
      <c r="AF21" s="1"/>
      <c r="AG21" s="1"/>
      <c r="AH21" s="1"/>
      <c r="AI21" s="1">
        <v>1</v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>
        <v>1</v>
      </c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>
        <v>14</v>
      </c>
      <c r="DY21" s="1">
        <v>13</v>
      </c>
      <c r="DZ21" s="43">
        <f t="shared" si="0"/>
        <v>1.4</v>
      </c>
      <c r="EA21" s="43">
        <f t="shared" si="1"/>
        <v>1.3</v>
      </c>
      <c r="EB21" s="44">
        <f t="shared" si="2"/>
        <v>0.01</v>
      </c>
    </row>
    <row r="22" spans="1:132" x14ac:dyDescent="0.2">
      <c r="A22" s="2">
        <v>44553</v>
      </c>
      <c r="B22" s="15" t="s">
        <v>169</v>
      </c>
      <c r="C22" s="1" t="s">
        <v>1</v>
      </c>
      <c r="D22" s="1" t="s">
        <v>454</v>
      </c>
      <c r="E22" s="1">
        <v>9</v>
      </c>
      <c r="F22" s="1" t="s">
        <v>9</v>
      </c>
      <c r="G22" s="1">
        <v>5</v>
      </c>
      <c r="H22" s="1">
        <v>2</v>
      </c>
      <c r="I22" s="4">
        <v>0.41499999999999998</v>
      </c>
      <c r="J22" s="1"/>
      <c r="K22" s="1"/>
      <c r="L22" s="1"/>
      <c r="M22" s="1"/>
      <c r="N22" s="1"/>
      <c r="O22" s="1"/>
      <c r="P22" s="1">
        <v>1</v>
      </c>
      <c r="Q22" s="1"/>
      <c r="R22" s="1"/>
      <c r="S22" s="1"/>
      <c r="T22" s="1"/>
      <c r="U22" s="1"/>
      <c r="V22" s="1"/>
      <c r="W22" s="1"/>
      <c r="X22" s="1"/>
      <c r="Y22" s="1">
        <v>7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>
        <v>9</v>
      </c>
      <c r="DG22" s="1"/>
      <c r="DH22" s="1"/>
      <c r="DI22" s="1"/>
      <c r="DJ22" s="1"/>
      <c r="DK22" s="1">
        <v>1</v>
      </c>
      <c r="DL22" s="1"/>
      <c r="DM22" s="1"/>
      <c r="DN22" s="1"/>
      <c r="DO22" s="1"/>
      <c r="DP22" s="1"/>
      <c r="DQ22" s="1"/>
      <c r="DR22" s="1"/>
      <c r="DS22" s="1">
        <v>1</v>
      </c>
      <c r="DT22" s="1"/>
      <c r="DU22" s="1"/>
      <c r="DV22" s="1"/>
      <c r="DW22" s="1"/>
      <c r="DX22" s="1">
        <v>19</v>
      </c>
      <c r="DY22" s="1">
        <v>8</v>
      </c>
      <c r="DZ22" s="43">
        <f t="shared" si="0"/>
        <v>1.9</v>
      </c>
      <c r="EA22" s="43">
        <f t="shared" si="1"/>
        <v>0.8</v>
      </c>
      <c r="EB22" s="44">
        <f t="shared" si="2"/>
        <v>4.1499999999999995E-2</v>
      </c>
    </row>
    <row r="23" spans="1:132" x14ac:dyDescent="0.2">
      <c r="A23" s="2">
        <v>44553</v>
      </c>
      <c r="B23" s="15" t="s">
        <v>158</v>
      </c>
      <c r="C23" s="1" t="s">
        <v>2</v>
      </c>
      <c r="D23" s="1" t="s">
        <v>454</v>
      </c>
      <c r="E23" s="1">
        <v>8</v>
      </c>
      <c r="F23" s="1" t="s">
        <v>9</v>
      </c>
      <c r="G23" s="1">
        <v>5</v>
      </c>
      <c r="H23" s="1">
        <v>2</v>
      </c>
      <c r="I23" s="4">
        <v>0.74</v>
      </c>
      <c r="J23" s="1">
        <v>4</v>
      </c>
      <c r="K23" s="1">
        <v>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>
        <v>3</v>
      </c>
      <c r="Z23" s="1"/>
      <c r="AA23" s="1"/>
      <c r="AB23" s="1">
        <v>1</v>
      </c>
      <c r="AC23" s="1"/>
      <c r="AD23" s="1"/>
      <c r="AE23" s="1">
        <v>1</v>
      </c>
      <c r="AF23" s="1">
        <v>1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>
        <v>1</v>
      </c>
      <c r="BP23" s="1"/>
      <c r="BQ23" s="1"/>
      <c r="BR23" s="1"/>
      <c r="BS23" s="1"/>
      <c r="BT23" s="1"/>
      <c r="BU23" s="1"/>
      <c r="BV23" s="1"/>
      <c r="BW23" s="1"/>
      <c r="BX23" s="1">
        <v>3</v>
      </c>
      <c r="BY23" s="1"/>
      <c r="BZ23" s="1"/>
      <c r="CA23" s="1"/>
      <c r="CB23" s="1"/>
      <c r="CC23" s="1"/>
      <c r="CD23" s="1"/>
      <c r="CE23" s="1">
        <v>1</v>
      </c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>
        <v>11</v>
      </c>
      <c r="DG23" s="1"/>
      <c r="DH23" s="1"/>
      <c r="DI23" s="1"/>
      <c r="DJ23" s="1"/>
      <c r="DK23" s="1">
        <v>1</v>
      </c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>
        <v>29</v>
      </c>
      <c r="DY23" s="1">
        <v>12</v>
      </c>
      <c r="DZ23" s="43">
        <f t="shared" si="0"/>
        <v>2.9</v>
      </c>
      <c r="EA23" s="43">
        <f t="shared" si="1"/>
        <v>1.2</v>
      </c>
      <c r="EB23" s="44">
        <f t="shared" si="2"/>
        <v>7.3999999999999996E-2</v>
      </c>
    </row>
    <row r="24" spans="1:132" x14ac:dyDescent="0.2">
      <c r="A24" s="2">
        <v>44553</v>
      </c>
      <c r="B24" s="15" t="s">
        <v>170</v>
      </c>
      <c r="C24" s="1" t="s">
        <v>3</v>
      </c>
      <c r="D24" s="1" t="s">
        <v>454</v>
      </c>
      <c r="E24" s="1">
        <v>7</v>
      </c>
      <c r="F24" s="1" t="s">
        <v>9</v>
      </c>
      <c r="G24" s="1">
        <v>5</v>
      </c>
      <c r="H24" s="1">
        <v>2</v>
      </c>
      <c r="I24" s="4">
        <v>0.63500000000000001</v>
      </c>
      <c r="J24" s="1">
        <v>5</v>
      </c>
      <c r="K24" s="1"/>
      <c r="L24" s="1"/>
      <c r="M24" s="1"/>
      <c r="N24" s="1"/>
      <c r="O24" s="1"/>
      <c r="P24" s="1">
        <v>5</v>
      </c>
      <c r="Q24" s="1"/>
      <c r="R24" s="1"/>
      <c r="S24" s="1"/>
      <c r="T24" s="1"/>
      <c r="U24" s="1"/>
      <c r="V24" s="1"/>
      <c r="W24" s="1"/>
      <c r="X24" s="1"/>
      <c r="Y24" s="1">
        <v>4</v>
      </c>
      <c r="Z24" s="1"/>
      <c r="AA24" s="1"/>
      <c r="AB24" s="1">
        <v>1</v>
      </c>
      <c r="AC24" s="1"/>
      <c r="AD24" s="1"/>
      <c r="AE24" s="1"/>
      <c r="AF24" s="1">
        <v>1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>
        <v>1</v>
      </c>
      <c r="BK24" s="1"/>
      <c r="BL24" s="1"/>
      <c r="BM24" s="1"/>
      <c r="BN24" s="1">
        <v>1</v>
      </c>
      <c r="BO24" s="1"/>
      <c r="BP24" s="1"/>
      <c r="BQ24" s="1"/>
      <c r="BR24" s="1">
        <v>1</v>
      </c>
      <c r="BS24" s="1"/>
      <c r="BT24" s="1"/>
      <c r="BU24" s="1"/>
      <c r="BV24" s="1"/>
      <c r="BW24" s="1"/>
      <c r="BX24" s="1">
        <v>12</v>
      </c>
      <c r="BY24" s="1"/>
      <c r="BZ24" s="1"/>
      <c r="CA24" s="1"/>
      <c r="CB24" s="1"/>
      <c r="CC24" s="1"/>
      <c r="CD24" s="1"/>
      <c r="CE24" s="1">
        <v>1</v>
      </c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>
        <v>1</v>
      </c>
      <c r="DC24" s="1">
        <v>1</v>
      </c>
      <c r="DD24" s="1"/>
      <c r="DE24" s="1"/>
      <c r="DF24" s="1">
        <v>9</v>
      </c>
      <c r="DG24" s="1"/>
      <c r="DH24" s="1"/>
      <c r="DI24" s="1"/>
      <c r="DJ24" s="1"/>
      <c r="DK24" s="1">
        <v>1</v>
      </c>
      <c r="DL24" s="1"/>
      <c r="DM24" s="1"/>
      <c r="DN24" s="1"/>
      <c r="DO24" s="1"/>
      <c r="DP24" s="1"/>
      <c r="DQ24" s="1"/>
      <c r="DR24" s="1"/>
      <c r="DS24" s="1">
        <v>1</v>
      </c>
      <c r="DT24" s="1"/>
      <c r="DU24" s="1"/>
      <c r="DV24" s="1"/>
      <c r="DW24" s="1"/>
      <c r="DX24" s="1">
        <v>45</v>
      </c>
      <c r="DY24" s="1">
        <v>18</v>
      </c>
      <c r="DZ24" s="43">
        <f t="shared" si="0"/>
        <v>4.5</v>
      </c>
      <c r="EA24" s="43">
        <f t="shared" si="1"/>
        <v>1.8</v>
      </c>
      <c r="EB24" s="44">
        <f t="shared" si="2"/>
        <v>6.3500000000000001E-2</v>
      </c>
    </row>
    <row r="25" spans="1:132" x14ac:dyDescent="0.2">
      <c r="A25" s="2">
        <v>44553</v>
      </c>
      <c r="B25" s="15" t="s">
        <v>171</v>
      </c>
      <c r="C25" s="1" t="s">
        <v>4</v>
      </c>
      <c r="D25" s="1" t="s">
        <v>454</v>
      </c>
      <c r="E25" s="1">
        <v>6</v>
      </c>
      <c r="F25" s="1" t="s">
        <v>9</v>
      </c>
      <c r="G25" s="1">
        <v>5</v>
      </c>
      <c r="H25" s="1">
        <v>2</v>
      </c>
      <c r="I25" s="4">
        <v>1.335</v>
      </c>
      <c r="J25" s="1">
        <v>5</v>
      </c>
      <c r="K25" s="1">
        <v>1</v>
      </c>
      <c r="L25" s="1"/>
      <c r="M25" s="1"/>
      <c r="N25" s="1"/>
      <c r="O25" s="1"/>
      <c r="P25" s="1">
        <v>5</v>
      </c>
      <c r="Q25" s="1"/>
      <c r="R25" s="1"/>
      <c r="S25" s="1"/>
      <c r="T25" s="1"/>
      <c r="U25" s="1"/>
      <c r="V25" s="1"/>
      <c r="W25" s="1"/>
      <c r="X25" s="1"/>
      <c r="Y25" s="1">
        <v>8</v>
      </c>
      <c r="Z25" s="1"/>
      <c r="AA25" s="1"/>
      <c r="AB25" s="1">
        <v>3</v>
      </c>
      <c r="AC25" s="1"/>
      <c r="AD25" s="1">
        <v>1</v>
      </c>
      <c r="AE25" s="1"/>
      <c r="AF25" s="1">
        <v>3</v>
      </c>
      <c r="AG25" s="1">
        <v>1</v>
      </c>
      <c r="AH25" s="1">
        <v>1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>
        <v>1</v>
      </c>
      <c r="CG25" s="1"/>
      <c r="CH25" s="1"/>
      <c r="CI25" s="1"/>
      <c r="CJ25" s="1">
        <v>1</v>
      </c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>
        <v>2</v>
      </c>
      <c r="DB25" s="1"/>
      <c r="DC25" s="1">
        <v>2</v>
      </c>
      <c r="DD25" s="1"/>
      <c r="DE25" s="1"/>
      <c r="DF25" s="1">
        <v>13</v>
      </c>
      <c r="DG25" s="1"/>
      <c r="DH25" s="1"/>
      <c r="DI25" s="1"/>
      <c r="DJ25" s="1"/>
      <c r="DK25" s="1">
        <v>1</v>
      </c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>
        <v>48</v>
      </c>
      <c r="DY25" s="1">
        <v>28</v>
      </c>
      <c r="DZ25" s="43">
        <f t="shared" si="0"/>
        <v>4.8</v>
      </c>
      <c r="EA25" s="43">
        <f t="shared" si="1"/>
        <v>2.8</v>
      </c>
      <c r="EB25" s="44">
        <f t="shared" si="2"/>
        <v>0.13350000000000001</v>
      </c>
    </row>
    <row r="26" spans="1:132" x14ac:dyDescent="0.2">
      <c r="A26" s="2">
        <v>44553</v>
      </c>
      <c r="B26" s="15" t="s">
        <v>172</v>
      </c>
      <c r="C26" s="1" t="s">
        <v>5</v>
      </c>
      <c r="D26" s="1" t="s">
        <v>454</v>
      </c>
      <c r="E26" s="1">
        <v>5</v>
      </c>
      <c r="F26" s="1" t="s">
        <v>9</v>
      </c>
      <c r="G26" s="1">
        <v>4</v>
      </c>
      <c r="H26" s="1">
        <v>2</v>
      </c>
      <c r="I26" s="4">
        <v>0.18</v>
      </c>
      <c r="J26" s="1">
        <v>4</v>
      </c>
      <c r="K26" s="1"/>
      <c r="L26" s="1"/>
      <c r="M26" s="1"/>
      <c r="N26" s="1"/>
      <c r="O26" s="1">
        <v>5</v>
      </c>
      <c r="P26" s="1"/>
      <c r="Q26" s="1"/>
      <c r="R26" s="1"/>
      <c r="S26" s="1"/>
      <c r="T26" s="1"/>
      <c r="U26" s="1"/>
      <c r="V26" s="1"/>
      <c r="W26" s="1"/>
      <c r="X26" s="1"/>
      <c r="Y26" s="1">
        <v>6</v>
      </c>
      <c r="Z26" s="1">
        <v>1</v>
      </c>
      <c r="AA26" s="1"/>
      <c r="AB26" s="1">
        <v>2</v>
      </c>
      <c r="AC26" s="1"/>
      <c r="AD26" s="1">
        <v>1</v>
      </c>
      <c r="AE26" s="1"/>
      <c r="AF26" s="1">
        <v>6</v>
      </c>
      <c r="AG26" s="1"/>
      <c r="AH26" s="1"/>
      <c r="AI26" s="1"/>
      <c r="AJ26" s="1"/>
      <c r="AK26" s="1"/>
      <c r="AL26" s="1"/>
      <c r="AM26" s="1">
        <v>1</v>
      </c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>
        <v>1</v>
      </c>
      <c r="BG26" s="1"/>
      <c r="BH26" s="1"/>
      <c r="BI26" s="1"/>
      <c r="BJ26" s="1"/>
      <c r="BK26" s="1"/>
      <c r="BL26" s="1"/>
      <c r="BM26" s="1"/>
      <c r="BN26" s="1">
        <v>1</v>
      </c>
      <c r="BO26" s="1"/>
      <c r="BP26" s="1">
        <v>1</v>
      </c>
      <c r="BQ26" s="1"/>
      <c r="BR26" s="1">
        <v>1</v>
      </c>
      <c r="BS26" s="1">
        <v>1</v>
      </c>
      <c r="BT26" s="1"/>
      <c r="BU26" s="1"/>
      <c r="BV26" s="1">
        <v>1</v>
      </c>
      <c r="BW26" s="1"/>
      <c r="BX26" s="1"/>
      <c r="BY26" s="1"/>
      <c r="BZ26" s="1"/>
      <c r="CA26" s="1"/>
      <c r="CB26" s="1">
        <v>4</v>
      </c>
      <c r="CC26" s="1"/>
      <c r="CD26" s="1"/>
      <c r="CE26" s="1">
        <v>5</v>
      </c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>
        <v>1</v>
      </c>
      <c r="DD26" s="1"/>
      <c r="DE26" s="1"/>
      <c r="DF26" s="1">
        <v>1</v>
      </c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>
        <v>43</v>
      </c>
      <c r="DY26" s="1">
        <v>28</v>
      </c>
      <c r="DZ26" s="43">
        <f t="shared" si="0"/>
        <v>5.375</v>
      </c>
      <c r="EA26" s="43">
        <f t="shared" si="1"/>
        <v>3.5</v>
      </c>
      <c r="EB26" s="44">
        <f t="shared" si="2"/>
        <v>2.2499999999999999E-2</v>
      </c>
    </row>
    <row r="27" spans="1:132" x14ac:dyDescent="0.2">
      <c r="A27" s="2">
        <v>44553</v>
      </c>
      <c r="B27" s="15" t="s">
        <v>173</v>
      </c>
      <c r="C27" s="1" t="s">
        <v>6</v>
      </c>
      <c r="D27" s="1" t="s">
        <v>454</v>
      </c>
      <c r="E27" s="1">
        <v>3</v>
      </c>
      <c r="F27" s="1" t="s">
        <v>9</v>
      </c>
      <c r="G27" s="1">
        <v>3</v>
      </c>
      <c r="H27" s="1">
        <v>2</v>
      </c>
      <c r="I27" s="4">
        <v>0.94499999999999995</v>
      </c>
      <c r="J27" s="1">
        <v>2</v>
      </c>
      <c r="K27" s="1">
        <v>6</v>
      </c>
      <c r="L27" s="1"/>
      <c r="M27" s="1"/>
      <c r="N27" s="1"/>
      <c r="O27" s="1">
        <v>7</v>
      </c>
      <c r="P27" s="1"/>
      <c r="Q27" s="1"/>
      <c r="R27" s="1"/>
      <c r="S27" s="1">
        <v>1</v>
      </c>
      <c r="T27" s="1"/>
      <c r="U27" s="1"/>
      <c r="V27" s="1"/>
      <c r="W27" s="1"/>
      <c r="X27" s="1"/>
      <c r="Y27" s="1">
        <v>9</v>
      </c>
      <c r="Z27" s="1">
        <v>15</v>
      </c>
      <c r="AA27" s="1">
        <v>1</v>
      </c>
      <c r="AB27" s="1">
        <v>13</v>
      </c>
      <c r="AC27" s="1"/>
      <c r="AD27" s="1"/>
      <c r="AE27" s="1"/>
      <c r="AF27" s="1">
        <v>7</v>
      </c>
      <c r="AG27" s="1"/>
      <c r="AH27" s="1">
        <v>1</v>
      </c>
      <c r="AI27" s="1"/>
      <c r="AJ27" s="1"/>
      <c r="AK27" s="1"/>
      <c r="AL27" s="1"/>
      <c r="AM27" s="1"/>
      <c r="AN27" s="1"/>
      <c r="AO27" s="1"/>
      <c r="AP27" s="1">
        <v>1</v>
      </c>
      <c r="AQ27" s="1"/>
      <c r="AR27" s="1"/>
      <c r="AS27" s="1"/>
      <c r="AT27" s="1"/>
      <c r="AU27" s="1"/>
      <c r="AV27" s="1"/>
      <c r="AW27" s="1"/>
      <c r="AX27" s="1"/>
      <c r="AY27" s="1">
        <v>2</v>
      </c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>
        <v>2</v>
      </c>
      <c r="BO27" s="1">
        <v>1</v>
      </c>
      <c r="BP27" s="1">
        <v>1</v>
      </c>
      <c r="BQ27" s="1"/>
      <c r="BR27" s="1">
        <v>1</v>
      </c>
      <c r="BS27" s="1"/>
      <c r="BT27" s="1"/>
      <c r="BU27" s="1"/>
      <c r="BV27" s="1">
        <v>4</v>
      </c>
      <c r="BW27" s="1">
        <v>1</v>
      </c>
      <c r="BX27" s="1"/>
      <c r="BY27" s="1"/>
      <c r="BZ27" s="1"/>
      <c r="CA27" s="1"/>
      <c r="CB27" s="1"/>
      <c r="CC27" s="1"/>
      <c r="CD27" s="1"/>
      <c r="CE27" s="1">
        <v>2</v>
      </c>
      <c r="CF27" s="1"/>
      <c r="CG27" s="1"/>
      <c r="CH27" s="1"/>
      <c r="CI27" s="1"/>
      <c r="CJ27" s="1">
        <v>1</v>
      </c>
      <c r="CK27" s="1"/>
      <c r="CL27" s="1">
        <v>5</v>
      </c>
      <c r="CM27" s="1"/>
      <c r="CN27" s="1"/>
      <c r="CO27" s="1"/>
      <c r="CP27" s="1">
        <v>1</v>
      </c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>
        <v>1</v>
      </c>
      <c r="DG27" s="1"/>
      <c r="DH27" s="1"/>
      <c r="DI27" s="1"/>
      <c r="DJ27" s="1"/>
      <c r="DK27" s="1">
        <v>5</v>
      </c>
      <c r="DL27" s="1"/>
      <c r="DM27" s="1"/>
      <c r="DN27" s="1"/>
      <c r="DO27" s="1"/>
      <c r="DP27" s="1">
        <v>3</v>
      </c>
      <c r="DQ27" s="1"/>
      <c r="DR27" s="1"/>
      <c r="DS27" s="1"/>
      <c r="DT27" s="1"/>
      <c r="DU27" s="1"/>
      <c r="DV27" s="1">
        <v>1</v>
      </c>
      <c r="DW27" s="1"/>
      <c r="DX27" s="1">
        <v>94</v>
      </c>
      <c r="DY27" s="1">
        <v>67</v>
      </c>
      <c r="DZ27" s="43">
        <f t="shared" si="0"/>
        <v>15.666666666666666</v>
      </c>
      <c r="EA27" s="43">
        <f t="shared" si="1"/>
        <v>11.166666666666666</v>
      </c>
      <c r="EB27" s="44">
        <f t="shared" si="2"/>
        <v>0.1575</v>
      </c>
    </row>
    <row r="28" spans="1:132" x14ac:dyDescent="0.2">
      <c r="A28" s="2">
        <v>44553</v>
      </c>
      <c r="B28" s="15" t="s">
        <v>174</v>
      </c>
      <c r="C28" s="1" t="s">
        <v>7</v>
      </c>
      <c r="D28" s="1" t="s">
        <v>454</v>
      </c>
      <c r="E28" s="1">
        <v>2</v>
      </c>
      <c r="F28" s="1" t="s">
        <v>9</v>
      </c>
      <c r="G28" s="1">
        <v>3</v>
      </c>
      <c r="H28" s="1">
        <v>2</v>
      </c>
      <c r="I28" s="4">
        <v>0.20499999999999999</v>
      </c>
      <c r="J28" s="1"/>
      <c r="K28" s="1"/>
      <c r="L28" s="1"/>
      <c r="M28" s="1"/>
      <c r="N28" s="1"/>
      <c r="O28" s="1">
        <v>6</v>
      </c>
      <c r="P28" s="1"/>
      <c r="Q28" s="1"/>
      <c r="R28" s="1"/>
      <c r="S28" s="1"/>
      <c r="T28" s="1"/>
      <c r="U28" s="1"/>
      <c r="V28" s="1">
        <v>2</v>
      </c>
      <c r="W28" s="1"/>
      <c r="X28" s="1"/>
      <c r="Y28" s="1"/>
      <c r="Z28" s="1">
        <v>3</v>
      </c>
      <c r="AA28" s="1"/>
      <c r="AB28" s="1">
        <v>3</v>
      </c>
      <c r="AC28" s="1"/>
      <c r="AD28" s="1"/>
      <c r="AE28" s="1"/>
      <c r="AF28" s="1">
        <v>1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>
        <v>1</v>
      </c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>
        <v>1</v>
      </c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>
        <v>1</v>
      </c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>
        <v>18</v>
      </c>
      <c r="DY28" s="1">
        <v>16</v>
      </c>
      <c r="DZ28" s="43">
        <f t="shared" si="0"/>
        <v>3</v>
      </c>
      <c r="EA28" s="43">
        <f t="shared" si="1"/>
        <v>2.6666666666666665</v>
      </c>
      <c r="EB28" s="44">
        <f t="shared" si="2"/>
        <v>3.4166666666666665E-2</v>
      </c>
    </row>
    <row r="29" spans="1:132" x14ac:dyDescent="0.2">
      <c r="A29" s="2">
        <v>44553</v>
      </c>
      <c r="B29" s="15" t="s">
        <v>166</v>
      </c>
      <c r="C29" s="1" t="s">
        <v>11</v>
      </c>
      <c r="D29" s="1" t="s">
        <v>454</v>
      </c>
      <c r="E29" s="1">
        <v>1</v>
      </c>
      <c r="F29" s="1" t="s">
        <v>9</v>
      </c>
      <c r="G29" s="1">
        <v>5</v>
      </c>
      <c r="H29" s="1">
        <v>2</v>
      </c>
      <c r="I29" s="4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>
        <v>0</v>
      </c>
      <c r="DY29" s="1">
        <v>0</v>
      </c>
      <c r="DZ29" s="43">
        <f t="shared" si="0"/>
        <v>0</v>
      </c>
      <c r="EA29" s="43">
        <f t="shared" si="1"/>
        <v>0</v>
      </c>
      <c r="EB29" s="44">
        <f t="shared" si="2"/>
        <v>0</v>
      </c>
    </row>
    <row r="30" spans="1:132" x14ac:dyDescent="0.2">
      <c r="A30" s="2">
        <v>44564</v>
      </c>
      <c r="B30" s="15" t="s">
        <v>175</v>
      </c>
      <c r="C30" s="1" t="s">
        <v>0</v>
      </c>
      <c r="D30" s="1" t="s">
        <v>454</v>
      </c>
      <c r="E30" s="1">
        <v>10</v>
      </c>
      <c r="F30" s="1" t="s">
        <v>9</v>
      </c>
      <c r="G30" s="3">
        <v>2</v>
      </c>
      <c r="H30" s="3">
        <v>2</v>
      </c>
      <c r="I30" s="3">
        <v>1.9499999999999997</v>
      </c>
      <c r="J30" s="1">
        <v>10</v>
      </c>
      <c r="K30" s="1">
        <v>9</v>
      </c>
      <c r="L30" s="1"/>
      <c r="M30" s="1"/>
      <c r="N30" s="1"/>
      <c r="O30" s="1">
        <v>33</v>
      </c>
      <c r="P30" s="1"/>
      <c r="Q30" s="1">
        <v>3</v>
      </c>
      <c r="R30" s="1"/>
      <c r="S30" s="1"/>
      <c r="T30" s="1">
        <v>1</v>
      </c>
      <c r="U30" s="1"/>
      <c r="V30" s="1">
        <v>25</v>
      </c>
      <c r="W30" s="1"/>
      <c r="X30" s="1">
        <v>1</v>
      </c>
      <c r="Y30" s="1"/>
      <c r="Z30" s="1">
        <v>4</v>
      </c>
      <c r="AA30" s="1">
        <v>1</v>
      </c>
      <c r="AB30" s="1">
        <v>33</v>
      </c>
      <c r="AC30" s="1">
        <v>6</v>
      </c>
      <c r="AD30" s="1">
        <v>4</v>
      </c>
      <c r="AE30" s="1"/>
      <c r="AF30" s="1">
        <v>13</v>
      </c>
      <c r="AG30" s="1"/>
      <c r="AH30" s="1">
        <v>2</v>
      </c>
      <c r="AI30" s="1"/>
      <c r="AJ30" s="1"/>
      <c r="AK30" s="1">
        <v>1</v>
      </c>
      <c r="AL30" s="1"/>
      <c r="AM30" s="1">
        <v>4</v>
      </c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>
        <v>3</v>
      </c>
      <c r="BB30" s="1"/>
      <c r="BC30" s="1"/>
      <c r="BD30" s="1"/>
      <c r="BE30" s="1"/>
      <c r="BF30" s="1"/>
      <c r="BG30" s="1"/>
      <c r="BH30" s="1"/>
      <c r="BI30" s="1">
        <v>1</v>
      </c>
      <c r="BJ30" s="1"/>
      <c r="BK30" s="1">
        <v>1</v>
      </c>
      <c r="BL30" s="1"/>
      <c r="BM30" s="1"/>
      <c r="BN30" s="1">
        <v>1</v>
      </c>
      <c r="BO30" s="1">
        <v>1</v>
      </c>
      <c r="BP30" s="1"/>
      <c r="BQ30" s="1"/>
      <c r="BR30" s="1"/>
      <c r="BS30" s="1">
        <v>1</v>
      </c>
      <c r="BT30" s="1">
        <v>1</v>
      </c>
      <c r="BU30" s="1"/>
      <c r="BV30" s="1"/>
      <c r="BW30" s="1">
        <v>1</v>
      </c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>
        <v>1</v>
      </c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>
        <v>1</v>
      </c>
      <c r="DO30" s="1"/>
      <c r="DP30" s="1"/>
      <c r="DQ30" s="1"/>
      <c r="DR30" s="1"/>
      <c r="DS30" s="1">
        <v>1</v>
      </c>
      <c r="DT30" s="1"/>
      <c r="DU30" s="1"/>
      <c r="DV30" s="1"/>
      <c r="DW30" s="1"/>
      <c r="DX30" s="1">
        <v>163</v>
      </c>
      <c r="DY30" s="1">
        <v>156</v>
      </c>
      <c r="DZ30" s="43">
        <f t="shared" si="0"/>
        <v>40.75</v>
      </c>
      <c r="EA30" s="43">
        <f t="shared" si="1"/>
        <v>39</v>
      </c>
      <c r="EB30" s="44">
        <f t="shared" si="2"/>
        <v>0.48749999999999993</v>
      </c>
    </row>
    <row r="31" spans="1:132" x14ac:dyDescent="0.2">
      <c r="A31" s="2">
        <v>44564</v>
      </c>
      <c r="B31" s="15" t="s">
        <v>177</v>
      </c>
      <c r="C31" s="1" t="s">
        <v>1</v>
      </c>
      <c r="D31" s="1" t="s">
        <v>454</v>
      </c>
      <c r="E31" s="1">
        <v>9</v>
      </c>
      <c r="F31" s="1" t="s">
        <v>9</v>
      </c>
      <c r="G31" s="3">
        <v>3</v>
      </c>
      <c r="H31" s="3">
        <v>2</v>
      </c>
      <c r="I31" s="31">
        <v>0.18500000000000005</v>
      </c>
      <c r="J31" s="1">
        <v>5</v>
      </c>
      <c r="K31" s="1">
        <v>1</v>
      </c>
      <c r="L31" s="1"/>
      <c r="M31" s="1"/>
      <c r="N31" s="1"/>
      <c r="O31" s="1">
        <v>1</v>
      </c>
      <c r="P31" s="1"/>
      <c r="Q31" s="1">
        <v>2</v>
      </c>
      <c r="R31" s="1"/>
      <c r="S31" s="1"/>
      <c r="T31" s="1"/>
      <c r="U31" s="1"/>
      <c r="V31" s="1"/>
      <c r="W31" s="1"/>
      <c r="X31" s="1"/>
      <c r="Y31" s="1"/>
      <c r="Z31" s="1">
        <v>3</v>
      </c>
      <c r="AA31" s="1"/>
      <c r="AB31" s="1">
        <v>5</v>
      </c>
      <c r="AC31" s="1"/>
      <c r="AD31" s="1"/>
      <c r="AE31" s="1"/>
      <c r="AF31" s="1">
        <v>1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>
        <v>1</v>
      </c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>
        <v>2</v>
      </c>
      <c r="DD31" s="1"/>
      <c r="DE31" s="1"/>
      <c r="DF31" s="1">
        <v>1</v>
      </c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>
        <v>1</v>
      </c>
      <c r="DT31" s="1"/>
      <c r="DU31" s="1"/>
      <c r="DV31" s="1"/>
      <c r="DW31" s="1"/>
      <c r="DX31" s="1">
        <v>23</v>
      </c>
      <c r="DY31" s="1">
        <v>18</v>
      </c>
      <c r="DZ31" s="43">
        <f t="shared" si="0"/>
        <v>3.8333333333333335</v>
      </c>
      <c r="EA31" s="43">
        <f t="shared" si="1"/>
        <v>3</v>
      </c>
      <c r="EB31" s="44">
        <f t="shared" si="2"/>
        <v>3.0833333333333341E-2</v>
      </c>
    </row>
    <row r="32" spans="1:132" x14ac:dyDescent="0.2">
      <c r="A32" s="2">
        <v>44564</v>
      </c>
      <c r="B32" s="15" t="s">
        <v>174</v>
      </c>
      <c r="C32" s="1" t="s">
        <v>2</v>
      </c>
      <c r="D32" s="1" t="s">
        <v>454</v>
      </c>
      <c r="E32" s="1">
        <v>8</v>
      </c>
      <c r="F32" s="1" t="s">
        <v>9</v>
      </c>
      <c r="G32" s="3">
        <v>5</v>
      </c>
      <c r="H32" s="3">
        <v>2</v>
      </c>
      <c r="I32" s="31">
        <v>1.1399999999999997</v>
      </c>
      <c r="J32" s="1">
        <v>6</v>
      </c>
      <c r="K32" s="1">
        <v>9</v>
      </c>
      <c r="L32" s="1">
        <v>1</v>
      </c>
      <c r="M32" s="1"/>
      <c r="N32" s="1">
        <v>1</v>
      </c>
      <c r="O32" s="1">
        <v>5</v>
      </c>
      <c r="P32" s="1">
        <v>2</v>
      </c>
      <c r="Q32" s="1">
        <v>16</v>
      </c>
      <c r="R32" s="1"/>
      <c r="S32" s="1"/>
      <c r="T32" s="1">
        <v>1</v>
      </c>
      <c r="U32" s="1"/>
      <c r="V32" s="1"/>
      <c r="W32" s="1"/>
      <c r="X32" s="1"/>
      <c r="Y32" s="1"/>
      <c r="Z32" s="1">
        <v>3</v>
      </c>
      <c r="AA32" s="1"/>
      <c r="AB32" s="1">
        <v>3</v>
      </c>
      <c r="AC32" s="1"/>
      <c r="AD32" s="1"/>
      <c r="AE32" s="1"/>
      <c r="AF32" s="1">
        <v>2</v>
      </c>
      <c r="AG32" s="1"/>
      <c r="AH32" s="1">
        <v>1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>
        <v>1</v>
      </c>
      <c r="AT32" s="1"/>
      <c r="AU32" s="1"/>
      <c r="AV32" s="1"/>
      <c r="AW32" s="1"/>
      <c r="AX32" s="1"/>
      <c r="AY32" s="1">
        <v>1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>
        <v>1</v>
      </c>
      <c r="BO32" s="1"/>
      <c r="BP32" s="1"/>
      <c r="BQ32" s="1"/>
      <c r="BR32" s="1"/>
      <c r="BS32" s="1"/>
      <c r="BT32" s="1"/>
      <c r="BU32" s="1"/>
      <c r="BV32" s="1"/>
      <c r="BW32" s="1"/>
      <c r="BX32" s="1">
        <v>1</v>
      </c>
      <c r="BY32" s="1"/>
      <c r="BZ32" s="1">
        <v>3</v>
      </c>
      <c r="CA32" s="1"/>
      <c r="CB32" s="1"/>
      <c r="CC32" s="1"/>
      <c r="CD32" s="1"/>
      <c r="CE32" s="1">
        <v>8</v>
      </c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>
        <v>1</v>
      </c>
      <c r="DB32" s="1"/>
      <c r="DC32" s="1">
        <v>1</v>
      </c>
      <c r="DD32" s="1"/>
      <c r="DE32" s="1"/>
      <c r="DF32" s="1">
        <v>1</v>
      </c>
      <c r="DG32" s="1"/>
      <c r="DH32" s="1"/>
      <c r="DI32" s="1"/>
      <c r="DJ32" s="1"/>
      <c r="DK32" s="1">
        <v>3</v>
      </c>
      <c r="DL32" s="1"/>
      <c r="DM32" s="1">
        <v>5</v>
      </c>
      <c r="DN32" s="1"/>
      <c r="DO32" s="1"/>
      <c r="DP32" s="1"/>
      <c r="DQ32" s="1"/>
      <c r="DR32" s="1"/>
      <c r="DS32" s="1">
        <v>10</v>
      </c>
      <c r="DT32" s="1">
        <v>3</v>
      </c>
      <c r="DU32" s="1">
        <v>6</v>
      </c>
      <c r="DV32" s="1"/>
      <c r="DW32" s="1"/>
      <c r="DX32" s="1">
        <v>95</v>
      </c>
      <c r="DY32" s="1">
        <v>53</v>
      </c>
      <c r="DZ32" s="43">
        <f t="shared" si="0"/>
        <v>9.5</v>
      </c>
      <c r="EA32" s="43">
        <f t="shared" si="1"/>
        <v>5.3</v>
      </c>
      <c r="EB32" s="44">
        <f t="shared" si="2"/>
        <v>0.11399999999999996</v>
      </c>
    </row>
    <row r="33" spans="1:132" x14ac:dyDescent="0.2">
      <c r="A33" s="2">
        <v>44564</v>
      </c>
      <c r="B33" s="15" t="s">
        <v>155</v>
      </c>
      <c r="C33" s="1" t="s">
        <v>3</v>
      </c>
      <c r="D33" s="1" t="s">
        <v>454</v>
      </c>
      <c r="E33" s="1">
        <v>7</v>
      </c>
      <c r="F33" s="1" t="s">
        <v>9</v>
      </c>
      <c r="G33" s="3">
        <v>3</v>
      </c>
      <c r="H33" s="3">
        <v>1</v>
      </c>
      <c r="I33" s="31">
        <v>0.25</v>
      </c>
      <c r="J33" s="1">
        <v>5</v>
      </c>
      <c r="K33" s="1">
        <v>2</v>
      </c>
      <c r="L33" s="1"/>
      <c r="M33" s="1"/>
      <c r="N33" s="1"/>
      <c r="O33" s="1"/>
      <c r="P33" s="1"/>
      <c r="Q33" s="1">
        <v>3</v>
      </c>
      <c r="R33" s="1"/>
      <c r="S33" s="1"/>
      <c r="T33" s="1"/>
      <c r="U33" s="1"/>
      <c r="V33" s="1"/>
      <c r="W33" s="1"/>
      <c r="X33" s="1"/>
      <c r="Y33" s="1">
        <v>1</v>
      </c>
      <c r="Z33" s="1">
        <v>5</v>
      </c>
      <c r="AA33" s="1"/>
      <c r="AB33" s="1"/>
      <c r="AC33" s="1">
        <v>1</v>
      </c>
      <c r="AD33" s="1"/>
      <c r="AE33" s="1"/>
      <c r="AF33" s="1">
        <v>1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>
        <v>1</v>
      </c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>
        <v>2</v>
      </c>
      <c r="BR33" s="1"/>
      <c r="BS33" s="1">
        <v>1</v>
      </c>
      <c r="BT33" s="1"/>
      <c r="BU33" s="1"/>
      <c r="BV33" s="1">
        <v>1</v>
      </c>
      <c r="BW33" s="1"/>
      <c r="BX33" s="1">
        <v>7</v>
      </c>
      <c r="BY33" s="1"/>
      <c r="BZ33" s="1"/>
      <c r="CA33" s="1"/>
      <c r="CB33" s="1">
        <v>1</v>
      </c>
      <c r="CC33" s="1"/>
      <c r="CD33" s="1"/>
      <c r="CE33" s="1">
        <v>2</v>
      </c>
      <c r="CF33" s="1"/>
      <c r="CG33" s="1"/>
      <c r="CH33" s="1"/>
      <c r="CI33" s="1"/>
      <c r="CJ33" s="1">
        <v>1</v>
      </c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>
        <v>1</v>
      </c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>
        <v>4</v>
      </c>
      <c r="DT33" s="1"/>
      <c r="DU33" s="1"/>
      <c r="DV33" s="1">
        <v>2</v>
      </c>
      <c r="DW33" s="1"/>
      <c r="DX33" s="1">
        <v>41</v>
      </c>
      <c r="DY33" s="1">
        <v>19</v>
      </c>
      <c r="DZ33" s="43">
        <f t="shared" si="0"/>
        <v>13.666666666666666</v>
      </c>
      <c r="EA33" s="43">
        <f t="shared" si="1"/>
        <v>6.333333333333333</v>
      </c>
      <c r="EB33" s="44">
        <f t="shared" si="2"/>
        <v>8.3333333333333329E-2</v>
      </c>
    </row>
    <row r="34" spans="1:132" x14ac:dyDescent="0.2">
      <c r="A34" s="2">
        <v>44564</v>
      </c>
      <c r="B34" s="15" t="s">
        <v>180</v>
      </c>
      <c r="C34" s="1" t="s">
        <v>4</v>
      </c>
      <c r="D34" s="1" t="s">
        <v>454</v>
      </c>
      <c r="E34" s="1">
        <v>6</v>
      </c>
      <c r="F34" s="1" t="s">
        <v>9</v>
      </c>
      <c r="G34" s="3">
        <v>5</v>
      </c>
      <c r="H34" s="3">
        <v>2</v>
      </c>
      <c r="I34" s="31">
        <v>0.315</v>
      </c>
      <c r="J34" s="1">
        <v>3</v>
      </c>
      <c r="K34" s="1">
        <v>1</v>
      </c>
      <c r="L34" s="1"/>
      <c r="M34" s="1"/>
      <c r="N34" s="1"/>
      <c r="O34" s="1"/>
      <c r="P34" s="1">
        <v>4</v>
      </c>
      <c r="Q34" s="1"/>
      <c r="R34" s="1"/>
      <c r="S34" s="1"/>
      <c r="T34" s="1"/>
      <c r="U34" s="1"/>
      <c r="V34" s="1"/>
      <c r="W34" s="1"/>
      <c r="X34" s="1"/>
      <c r="Y34" s="1">
        <v>2</v>
      </c>
      <c r="Z34" s="1"/>
      <c r="AA34" s="1"/>
      <c r="AB34" s="1">
        <v>1</v>
      </c>
      <c r="AC34" s="1"/>
      <c r="AD34" s="1"/>
      <c r="AE34" s="1"/>
      <c r="AF34" s="1">
        <v>1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>
        <v>1</v>
      </c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>
        <v>1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>
        <v>1</v>
      </c>
      <c r="CF34" s="1"/>
      <c r="CG34" s="1"/>
      <c r="CH34" s="1"/>
      <c r="CI34" s="1"/>
      <c r="CJ34" s="1"/>
      <c r="CK34" s="1"/>
      <c r="CL34" s="1"/>
      <c r="CM34" s="1"/>
      <c r="CN34" s="1">
        <v>1</v>
      </c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>
        <v>4</v>
      </c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>
        <v>1</v>
      </c>
      <c r="DX34" s="1">
        <v>21</v>
      </c>
      <c r="DY34" s="1">
        <v>14</v>
      </c>
      <c r="DZ34" s="43">
        <f t="shared" si="0"/>
        <v>2.1</v>
      </c>
      <c r="EA34" s="43">
        <f t="shared" si="1"/>
        <v>1.4</v>
      </c>
      <c r="EB34" s="44">
        <f t="shared" si="2"/>
        <v>3.15E-2</v>
      </c>
    </row>
    <row r="35" spans="1:132" x14ac:dyDescent="0.2">
      <c r="A35" s="2">
        <v>44564</v>
      </c>
      <c r="B35" s="15" t="s">
        <v>159</v>
      </c>
      <c r="C35" s="1" t="s">
        <v>5</v>
      </c>
      <c r="D35" s="1" t="s">
        <v>454</v>
      </c>
      <c r="E35" s="1">
        <v>5</v>
      </c>
      <c r="F35" s="1" t="s">
        <v>9</v>
      </c>
      <c r="G35" s="3">
        <v>4</v>
      </c>
      <c r="H35" s="3">
        <v>2</v>
      </c>
      <c r="I35" s="31">
        <v>0.16500000000000001</v>
      </c>
      <c r="J35" s="1">
        <v>8</v>
      </c>
      <c r="K35" s="1"/>
      <c r="L35" s="1">
        <v>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>
        <v>1</v>
      </c>
      <c r="AE35" s="1"/>
      <c r="AF35" s="1">
        <v>1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>
        <v>3</v>
      </c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>
        <v>2</v>
      </c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>
        <v>2</v>
      </c>
      <c r="DX35" s="1">
        <v>18</v>
      </c>
      <c r="DY35" s="1">
        <v>11</v>
      </c>
      <c r="DZ35" s="43">
        <f t="shared" si="0"/>
        <v>2.25</v>
      </c>
      <c r="EA35" s="43">
        <f t="shared" si="1"/>
        <v>1.375</v>
      </c>
      <c r="EB35" s="44">
        <f t="shared" si="2"/>
        <v>2.0625000000000001E-2</v>
      </c>
    </row>
    <row r="36" spans="1:132" x14ac:dyDescent="0.2">
      <c r="A36" s="2">
        <v>44564</v>
      </c>
      <c r="B36" s="15" t="s">
        <v>182</v>
      </c>
      <c r="C36" s="1" t="s">
        <v>6</v>
      </c>
      <c r="D36" s="1" t="s">
        <v>454</v>
      </c>
      <c r="E36" s="1">
        <v>3</v>
      </c>
      <c r="F36" s="1" t="s">
        <v>9</v>
      </c>
      <c r="G36" s="3">
        <v>3</v>
      </c>
      <c r="H36" s="3">
        <v>2</v>
      </c>
      <c r="I36" s="31">
        <v>0.53</v>
      </c>
      <c r="J36" s="1"/>
      <c r="K36" s="1"/>
      <c r="L36" s="1"/>
      <c r="M36" s="1"/>
      <c r="N36" s="1"/>
      <c r="O36" s="1">
        <v>1</v>
      </c>
      <c r="P36" s="1">
        <v>1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4</v>
      </c>
      <c r="AC36" s="1"/>
      <c r="AD36" s="1"/>
      <c r="AE36" s="1"/>
      <c r="AF36" s="1">
        <v>3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>
        <v>1</v>
      </c>
      <c r="DD36" s="1"/>
      <c r="DE36" s="1"/>
      <c r="DF36" s="1"/>
      <c r="DG36" s="1"/>
      <c r="DH36" s="1"/>
      <c r="DI36" s="1"/>
      <c r="DJ36" s="1"/>
      <c r="DK36" s="1">
        <v>1</v>
      </c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>
        <v>11</v>
      </c>
      <c r="DY36" s="1">
        <v>9</v>
      </c>
      <c r="DZ36" s="43">
        <f t="shared" si="0"/>
        <v>1.8333333333333333</v>
      </c>
      <c r="EA36" s="43">
        <f t="shared" si="1"/>
        <v>1.5</v>
      </c>
      <c r="EB36" s="44">
        <f t="shared" si="2"/>
        <v>8.8333333333333333E-2</v>
      </c>
    </row>
    <row r="37" spans="1:132" x14ac:dyDescent="0.2">
      <c r="A37" s="2">
        <v>44564</v>
      </c>
      <c r="B37" s="15" t="s">
        <v>183</v>
      </c>
      <c r="C37" s="1" t="s">
        <v>7</v>
      </c>
      <c r="D37" s="1" t="s">
        <v>454</v>
      </c>
      <c r="E37" s="1">
        <v>2</v>
      </c>
      <c r="F37" s="1" t="s">
        <v>9</v>
      </c>
      <c r="G37" s="3">
        <v>3</v>
      </c>
      <c r="H37" s="3">
        <v>2</v>
      </c>
      <c r="I37" s="31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>
        <v>0</v>
      </c>
      <c r="DY37" s="1">
        <v>0</v>
      </c>
      <c r="DZ37" s="43">
        <f t="shared" si="0"/>
        <v>0</v>
      </c>
      <c r="EA37" s="43">
        <f t="shared" si="1"/>
        <v>0</v>
      </c>
      <c r="EB37" s="44">
        <f t="shared" si="2"/>
        <v>0</v>
      </c>
    </row>
    <row r="38" spans="1:132" x14ac:dyDescent="0.2">
      <c r="A38" s="2">
        <v>44564</v>
      </c>
      <c r="B38" s="15" t="s">
        <v>184</v>
      </c>
      <c r="C38" s="1" t="s">
        <v>11</v>
      </c>
      <c r="D38" s="1" t="s">
        <v>454</v>
      </c>
      <c r="E38" s="1">
        <v>1</v>
      </c>
      <c r="F38" s="1" t="s">
        <v>9</v>
      </c>
      <c r="G38" s="3">
        <v>5</v>
      </c>
      <c r="H38" s="3">
        <v>2</v>
      </c>
      <c r="I38" s="31">
        <v>0.21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>
        <v>10</v>
      </c>
      <c r="Z38" s="1"/>
      <c r="AA38" s="1"/>
      <c r="AB38" s="1">
        <v>2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>
        <v>2</v>
      </c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>
        <v>14</v>
      </c>
      <c r="DY38" s="1">
        <v>14</v>
      </c>
      <c r="DZ38" s="43">
        <f t="shared" si="0"/>
        <v>1.4</v>
      </c>
      <c r="EA38" s="43">
        <f t="shared" si="1"/>
        <v>1.4</v>
      </c>
      <c r="EB38" s="44">
        <f t="shared" si="2"/>
        <v>2.0999999999999998E-2</v>
      </c>
    </row>
    <row r="39" spans="1:132" x14ac:dyDescent="0.2">
      <c r="A39" s="17">
        <v>44580</v>
      </c>
      <c r="B39" s="15" t="s">
        <v>186</v>
      </c>
      <c r="C39" s="1" t="s">
        <v>0</v>
      </c>
      <c r="D39" s="1" t="s">
        <v>454</v>
      </c>
      <c r="E39" s="1">
        <v>10</v>
      </c>
      <c r="F39" s="1" t="s">
        <v>187</v>
      </c>
      <c r="G39" s="3">
        <v>3</v>
      </c>
      <c r="H39" s="3">
        <v>2</v>
      </c>
      <c r="I39" s="31">
        <v>0.47499999999999998</v>
      </c>
      <c r="J39" s="1">
        <v>3</v>
      </c>
      <c r="K39" s="1"/>
      <c r="L39" s="1">
        <v>1</v>
      </c>
      <c r="M39" s="1"/>
      <c r="N39" s="1"/>
      <c r="O39" s="1"/>
      <c r="P39" s="1"/>
      <c r="Q39" s="1"/>
      <c r="R39" s="1"/>
      <c r="S39" s="1">
        <v>47</v>
      </c>
      <c r="T39" s="1">
        <v>66</v>
      </c>
      <c r="U39" s="1"/>
      <c r="V39" s="1"/>
      <c r="W39" s="1"/>
      <c r="X39" s="1"/>
      <c r="Y39" s="1">
        <v>2</v>
      </c>
      <c r="Z39" s="1"/>
      <c r="AA39" s="1"/>
      <c r="AB39" s="1">
        <v>5</v>
      </c>
      <c r="AC39" s="1"/>
      <c r="AD39" s="1"/>
      <c r="AE39" s="1"/>
      <c r="AF39" s="1">
        <v>3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>
        <v>1</v>
      </c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>
        <v>1</v>
      </c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>
        <v>129</v>
      </c>
      <c r="DY39" s="1">
        <v>127</v>
      </c>
      <c r="DZ39" s="43">
        <f t="shared" si="0"/>
        <v>21.5</v>
      </c>
      <c r="EA39" s="43">
        <f t="shared" si="1"/>
        <v>21.166666666666668</v>
      </c>
      <c r="EB39" s="44">
        <f t="shared" si="2"/>
        <v>7.9166666666666663E-2</v>
      </c>
    </row>
    <row r="40" spans="1:132" x14ac:dyDescent="0.2">
      <c r="A40" s="17">
        <v>44580</v>
      </c>
      <c r="B40" s="15" t="s">
        <v>182</v>
      </c>
      <c r="C40" s="1" t="s">
        <v>1</v>
      </c>
      <c r="D40" s="1" t="s">
        <v>454</v>
      </c>
      <c r="E40" s="1">
        <v>9</v>
      </c>
      <c r="F40" s="1" t="s">
        <v>9</v>
      </c>
      <c r="G40" s="3">
        <v>5</v>
      </c>
      <c r="H40" s="3">
        <v>2</v>
      </c>
      <c r="I40" s="31">
        <v>0.09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>
        <v>10</v>
      </c>
      <c r="Z40" s="1"/>
      <c r="AA40" s="1"/>
      <c r="AB40" s="1">
        <v>1</v>
      </c>
      <c r="AC40" s="1"/>
      <c r="AD40" s="1"/>
      <c r="AE40" s="1"/>
      <c r="AF40" s="1">
        <v>2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>
        <v>1</v>
      </c>
      <c r="BT40" s="1"/>
      <c r="BU40" s="1"/>
      <c r="BV40" s="1"/>
      <c r="BW40" s="1"/>
      <c r="BX40" s="1"/>
      <c r="BY40" s="1"/>
      <c r="BZ40" s="1">
        <v>1</v>
      </c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>
        <v>1</v>
      </c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>
        <v>16</v>
      </c>
      <c r="DY40" s="1">
        <v>13</v>
      </c>
      <c r="DZ40" s="43">
        <f t="shared" si="0"/>
        <v>1.6</v>
      </c>
      <c r="EA40" s="43">
        <f t="shared" si="1"/>
        <v>1.3</v>
      </c>
      <c r="EB40" s="44">
        <f t="shared" si="2"/>
        <v>8.9999999999999993E-3</v>
      </c>
    </row>
    <row r="41" spans="1:132" x14ac:dyDescent="0.2">
      <c r="A41" s="17">
        <v>44580</v>
      </c>
      <c r="B41" s="15" t="s">
        <v>188</v>
      </c>
      <c r="C41" s="1" t="s">
        <v>2</v>
      </c>
      <c r="D41" s="1" t="s">
        <v>454</v>
      </c>
      <c r="E41" s="1">
        <v>8</v>
      </c>
      <c r="F41" s="1" t="s">
        <v>9</v>
      </c>
      <c r="G41" s="3">
        <v>5</v>
      </c>
      <c r="H41" s="3">
        <v>2</v>
      </c>
      <c r="I41" s="31">
        <v>0.64500000000000002</v>
      </c>
      <c r="J41" s="1">
        <v>1</v>
      </c>
      <c r="K41" s="1">
        <v>6</v>
      </c>
      <c r="L41" s="1"/>
      <c r="M41" s="1"/>
      <c r="N41" s="1"/>
      <c r="O41" s="1"/>
      <c r="P41" s="1">
        <v>8</v>
      </c>
      <c r="Q41" s="1"/>
      <c r="R41" s="1"/>
      <c r="S41" s="1"/>
      <c r="T41" s="1"/>
      <c r="U41" s="1"/>
      <c r="V41" s="1"/>
      <c r="W41" s="1"/>
      <c r="X41" s="1"/>
      <c r="Y41" s="1">
        <v>3</v>
      </c>
      <c r="Z41" s="1"/>
      <c r="AA41" s="1"/>
      <c r="AB41" s="1">
        <v>1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>
        <v>1</v>
      </c>
      <c r="BO41" s="1"/>
      <c r="BP41" s="1">
        <v>2</v>
      </c>
      <c r="BQ41" s="1"/>
      <c r="BR41" s="1">
        <v>2</v>
      </c>
      <c r="BS41" s="1">
        <v>3</v>
      </c>
      <c r="BT41" s="1"/>
      <c r="BU41" s="1"/>
      <c r="BV41" s="1"/>
      <c r="BW41" s="1"/>
      <c r="BX41" s="1">
        <v>4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>
        <v>1</v>
      </c>
      <c r="DD41" s="1"/>
      <c r="DE41" s="1"/>
      <c r="DF41" s="1">
        <v>2</v>
      </c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>
        <v>34</v>
      </c>
      <c r="DY41" s="1">
        <v>20</v>
      </c>
      <c r="DZ41" s="43">
        <f t="shared" si="0"/>
        <v>3.4</v>
      </c>
      <c r="EA41" s="43">
        <f t="shared" si="1"/>
        <v>2</v>
      </c>
      <c r="EB41" s="44">
        <f t="shared" si="2"/>
        <v>6.4500000000000002E-2</v>
      </c>
    </row>
    <row r="42" spans="1:132" x14ac:dyDescent="0.2">
      <c r="A42" s="17">
        <v>44580</v>
      </c>
      <c r="B42" s="15" t="s">
        <v>190</v>
      </c>
      <c r="C42" s="1" t="s">
        <v>3</v>
      </c>
      <c r="D42" s="1" t="s">
        <v>454</v>
      </c>
      <c r="E42" s="1">
        <v>7</v>
      </c>
      <c r="F42" s="1" t="s">
        <v>9</v>
      </c>
      <c r="G42" s="3">
        <v>5</v>
      </c>
      <c r="H42" s="3">
        <v>2</v>
      </c>
      <c r="I42" s="31">
        <v>0.15</v>
      </c>
      <c r="J42" s="1">
        <v>6</v>
      </c>
      <c r="K42" s="1">
        <v>6</v>
      </c>
      <c r="L42" s="1"/>
      <c r="M42" s="1"/>
      <c r="N42" s="1"/>
      <c r="O42" s="1"/>
      <c r="P42" s="1">
        <v>2</v>
      </c>
      <c r="Q42" s="1"/>
      <c r="R42" s="1"/>
      <c r="S42" s="1"/>
      <c r="T42" s="1"/>
      <c r="U42" s="1"/>
      <c r="V42" s="1"/>
      <c r="W42" s="1"/>
      <c r="X42" s="1"/>
      <c r="Y42" s="1">
        <v>7</v>
      </c>
      <c r="Z42" s="1"/>
      <c r="AA42" s="1"/>
      <c r="AB42" s="1"/>
      <c r="AC42" s="1"/>
      <c r="AD42" s="1"/>
      <c r="AE42" s="1"/>
      <c r="AF42" s="1">
        <v>1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8">
        <v>34</v>
      </c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>
        <v>56</v>
      </c>
      <c r="DY42" s="1">
        <v>22</v>
      </c>
      <c r="DZ42" s="43">
        <f t="shared" si="0"/>
        <v>5.6</v>
      </c>
      <c r="EA42" s="43">
        <f t="shared" si="1"/>
        <v>2.2000000000000002</v>
      </c>
      <c r="EB42" s="44">
        <f t="shared" si="2"/>
        <v>1.4999999999999999E-2</v>
      </c>
    </row>
    <row r="43" spans="1:132" x14ac:dyDescent="0.2">
      <c r="A43" s="17">
        <v>44580</v>
      </c>
      <c r="B43" s="15" t="s">
        <v>191</v>
      </c>
      <c r="C43" s="1" t="s">
        <v>4</v>
      </c>
      <c r="D43" s="1" t="s">
        <v>454</v>
      </c>
      <c r="E43" s="1">
        <v>6</v>
      </c>
      <c r="F43" s="1" t="s">
        <v>9</v>
      </c>
      <c r="G43" s="3">
        <v>5</v>
      </c>
      <c r="H43" s="3">
        <v>2</v>
      </c>
      <c r="I43" s="31">
        <v>0.59</v>
      </c>
      <c r="J43" s="1">
        <v>12</v>
      </c>
      <c r="K43" s="1">
        <v>1</v>
      </c>
      <c r="L43" s="1"/>
      <c r="M43" s="1"/>
      <c r="N43" s="1"/>
      <c r="O43" s="1"/>
      <c r="P43" s="1">
        <v>6</v>
      </c>
      <c r="Q43" s="1">
        <v>1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2</v>
      </c>
      <c r="AC43" s="1"/>
      <c r="AD43" s="1"/>
      <c r="AE43" s="1"/>
      <c r="AF43" s="1">
        <v>2</v>
      </c>
      <c r="AG43" s="1"/>
      <c r="AH43" s="1">
        <v>2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>
        <v>1</v>
      </c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>
        <v>3</v>
      </c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>
        <v>1</v>
      </c>
      <c r="DB43" s="1"/>
      <c r="DC43" s="1"/>
      <c r="DD43" s="1">
        <v>7</v>
      </c>
      <c r="DE43" s="1"/>
      <c r="DF43" s="1">
        <v>10</v>
      </c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>
        <v>48</v>
      </c>
      <c r="DY43" s="1">
        <v>26</v>
      </c>
      <c r="DZ43" s="43">
        <f t="shared" si="0"/>
        <v>4.8</v>
      </c>
      <c r="EA43" s="43">
        <f t="shared" si="1"/>
        <v>2.6</v>
      </c>
      <c r="EB43" s="44">
        <f t="shared" si="2"/>
        <v>5.8999999999999997E-2</v>
      </c>
    </row>
    <row r="44" spans="1:132" x14ac:dyDescent="0.2">
      <c r="A44" s="17">
        <v>44580</v>
      </c>
      <c r="B44" s="15" t="s">
        <v>186</v>
      </c>
      <c r="C44" s="1" t="s">
        <v>5</v>
      </c>
      <c r="D44" s="1" t="s">
        <v>454</v>
      </c>
      <c r="E44" s="1">
        <v>5</v>
      </c>
      <c r="F44" s="1" t="s">
        <v>9</v>
      </c>
      <c r="G44" s="3">
        <v>4</v>
      </c>
      <c r="H44" s="3">
        <v>2</v>
      </c>
      <c r="I44" s="31">
        <v>0.11</v>
      </c>
      <c r="J44" s="1">
        <v>5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>
        <v>1</v>
      </c>
      <c r="Z44" s="1">
        <v>1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>
        <v>1</v>
      </c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>
        <v>2</v>
      </c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>
        <v>10</v>
      </c>
      <c r="DY44" s="1">
        <v>7</v>
      </c>
      <c r="DZ44" s="43">
        <f t="shared" si="0"/>
        <v>1.25</v>
      </c>
      <c r="EA44" s="43">
        <f t="shared" si="1"/>
        <v>0.875</v>
      </c>
      <c r="EB44" s="44">
        <f t="shared" si="2"/>
        <v>1.375E-2</v>
      </c>
    </row>
    <row r="45" spans="1:132" x14ac:dyDescent="0.2">
      <c r="A45" s="17">
        <v>44580</v>
      </c>
      <c r="B45" s="15" t="s">
        <v>193</v>
      </c>
      <c r="C45" s="1" t="s">
        <v>6</v>
      </c>
      <c r="D45" s="1" t="s">
        <v>454</v>
      </c>
      <c r="E45" s="1">
        <v>3</v>
      </c>
      <c r="F45" s="1" t="s">
        <v>9</v>
      </c>
      <c r="G45" s="3">
        <v>3</v>
      </c>
      <c r="H45" s="3">
        <v>2</v>
      </c>
      <c r="I45" s="31">
        <v>0.05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1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>
        <v>1</v>
      </c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>
        <v>2</v>
      </c>
      <c r="DY45" s="1">
        <v>2</v>
      </c>
      <c r="DZ45" s="43">
        <f t="shared" si="0"/>
        <v>0.33333333333333331</v>
      </c>
      <c r="EA45" s="43">
        <f t="shared" si="1"/>
        <v>0.33333333333333331</v>
      </c>
      <c r="EB45" s="44">
        <f t="shared" si="2"/>
        <v>8.3333333333333332E-3</v>
      </c>
    </row>
    <row r="46" spans="1:132" x14ac:dyDescent="0.2">
      <c r="A46" s="17">
        <v>44580</v>
      </c>
      <c r="B46" s="15" t="s">
        <v>194</v>
      </c>
      <c r="C46" s="1" t="s">
        <v>7</v>
      </c>
      <c r="D46" s="1" t="s">
        <v>454</v>
      </c>
      <c r="E46" s="1">
        <v>2</v>
      </c>
      <c r="F46" s="1" t="s">
        <v>9</v>
      </c>
      <c r="G46" s="3">
        <v>3</v>
      </c>
      <c r="H46" s="3">
        <v>2</v>
      </c>
      <c r="I46" s="31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>
        <v>0</v>
      </c>
      <c r="DY46" s="1">
        <v>0</v>
      </c>
      <c r="DZ46" s="43">
        <f t="shared" si="0"/>
        <v>0</v>
      </c>
      <c r="EA46" s="43">
        <f t="shared" si="1"/>
        <v>0</v>
      </c>
      <c r="EB46" s="44">
        <f t="shared" si="2"/>
        <v>0</v>
      </c>
    </row>
    <row r="47" spans="1:132" x14ac:dyDescent="0.2">
      <c r="A47" s="17">
        <v>44580</v>
      </c>
      <c r="B47" s="15" t="s">
        <v>195</v>
      </c>
      <c r="C47" s="1" t="s">
        <v>11</v>
      </c>
      <c r="D47" s="1" t="s">
        <v>454</v>
      </c>
      <c r="E47" s="1">
        <v>1</v>
      </c>
      <c r="F47" s="1" t="s">
        <v>9</v>
      </c>
      <c r="G47" s="3">
        <v>5</v>
      </c>
      <c r="H47" s="3">
        <v>2</v>
      </c>
      <c r="I47" s="31">
        <v>4.0000000000000001E-3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1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>
        <v>1</v>
      </c>
      <c r="DY47" s="1">
        <v>1</v>
      </c>
      <c r="DZ47" s="43">
        <f t="shared" si="0"/>
        <v>0.1</v>
      </c>
      <c r="EA47" s="43">
        <f t="shared" si="1"/>
        <v>0.1</v>
      </c>
      <c r="EB47" s="44">
        <f t="shared" si="2"/>
        <v>4.0000000000000002E-4</v>
      </c>
    </row>
    <row r="48" spans="1:132" x14ac:dyDescent="0.2">
      <c r="A48" s="17">
        <v>44602</v>
      </c>
      <c r="B48" s="15" t="s">
        <v>197</v>
      </c>
      <c r="C48" s="1" t="s">
        <v>0</v>
      </c>
      <c r="D48" s="1" t="s">
        <v>454</v>
      </c>
      <c r="E48" s="1">
        <v>10</v>
      </c>
      <c r="F48" s="1" t="s">
        <v>9</v>
      </c>
      <c r="G48" s="3">
        <v>4</v>
      </c>
      <c r="H48" s="3">
        <v>2</v>
      </c>
      <c r="I48" s="31">
        <v>4.4999999999999998E-2</v>
      </c>
      <c r="J48" s="1"/>
      <c r="K48" s="1">
        <v>2</v>
      </c>
      <c r="L48" s="1"/>
      <c r="M48" s="1"/>
      <c r="N48" s="1"/>
      <c r="O48" s="1">
        <v>1</v>
      </c>
      <c r="P48" s="1"/>
      <c r="Q48" s="1"/>
      <c r="R48" s="1"/>
      <c r="S48" s="1">
        <v>56</v>
      </c>
      <c r="T48" s="1">
        <v>13</v>
      </c>
      <c r="U48" s="1"/>
      <c r="V48" s="1"/>
      <c r="W48" s="1"/>
      <c r="X48" s="1"/>
      <c r="Y48" s="1">
        <v>2</v>
      </c>
      <c r="Z48" s="1"/>
      <c r="AA48" s="1"/>
      <c r="AB48" s="1"/>
      <c r="AC48" s="1">
        <v>1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>
        <v>1</v>
      </c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>
        <v>1</v>
      </c>
      <c r="DX48" s="1">
        <v>77</v>
      </c>
      <c r="DY48" s="1">
        <v>76</v>
      </c>
      <c r="DZ48" s="43">
        <f t="shared" si="0"/>
        <v>9.625</v>
      </c>
      <c r="EA48" s="43">
        <f t="shared" si="1"/>
        <v>9.5</v>
      </c>
      <c r="EB48" s="44">
        <f t="shared" si="2"/>
        <v>5.6249999999999998E-3</v>
      </c>
    </row>
    <row r="49" spans="1:132" x14ac:dyDescent="0.2">
      <c r="A49" s="17">
        <v>44602</v>
      </c>
      <c r="B49" s="15" t="s">
        <v>198</v>
      </c>
      <c r="C49" s="1" t="s">
        <v>1</v>
      </c>
      <c r="D49" s="1" t="s">
        <v>454</v>
      </c>
      <c r="E49" s="1">
        <v>9</v>
      </c>
      <c r="F49" s="1" t="s">
        <v>9</v>
      </c>
      <c r="G49" s="3">
        <v>5</v>
      </c>
      <c r="H49" s="3">
        <v>2</v>
      </c>
      <c r="I49" s="31">
        <v>2.5000000000000001E-2</v>
      </c>
      <c r="J49" s="1">
        <v>5</v>
      </c>
      <c r="K49" s="1">
        <v>3</v>
      </c>
      <c r="L49" s="1"/>
      <c r="M49" s="1"/>
      <c r="N49" s="1"/>
      <c r="O49" s="1">
        <v>4</v>
      </c>
      <c r="P49" s="1"/>
      <c r="Q49" s="1"/>
      <c r="R49" s="1"/>
      <c r="S49" s="1"/>
      <c r="T49" s="1"/>
      <c r="U49" s="1"/>
      <c r="V49" s="1"/>
      <c r="W49" s="1"/>
      <c r="X49" s="1"/>
      <c r="Y49" s="1">
        <v>7</v>
      </c>
      <c r="Z49" s="1"/>
      <c r="AA49" s="1"/>
      <c r="AB49" s="1"/>
      <c r="AC49" s="1"/>
      <c r="AD49" s="1"/>
      <c r="AE49" s="1"/>
      <c r="AF49" s="1"/>
      <c r="AG49" s="1"/>
      <c r="AH49" s="1">
        <v>1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>
        <v>1</v>
      </c>
      <c r="BS49" s="1"/>
      <c r="BT49" s="1"/>
      <c r="BU49" s="1"/>
      <c r="BV49" s="1"/>
      <c r="BW49" s="1"/>
      <c r="BX49" s="1">
        <v>1</v>
      </c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>
        <v>1</v>
      </c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>
        <v>1</v>
      </c>
      <c r="DW49" s="1"/>
      <c r="DX49" s="1">
        <v>24</v>
      </c>
      <c r="DY49" s="1">
        <v>20</v>
      </c>
      <c r="DZ49" s="43">
        <f t="shared" si="0"/>
        <v>2.4</v>
      </c>
      <c r="EA49" s="43">
        <f t="shared" si="1"/>
        <v>2</v>
      </c>
      <c r="EB49" s="44">
        <f t="shared" si="2"/>
        <v>2.5000000000000001E-3</v>
      </c>
    </row>
    <row r="50" spans="1:132" x14ac:dyDescent="0.2">
      <c r="A50" s="17">
        <v>44602</v>
      </c>
      <c r="B50" s="15" t="s">
        <v>199</v>
      </c>
      <c r="C50" s="1" t="s">
        <v>2</v>
      </c>
      <c r="D50" s="1" t="s">
        <v>454</v>
      </c>
      <c r="E50" s="1">
        <v>8</v>
      </c>
      <c r="F50" s="1" t="s">
        <v>9</v>
      </c>
      <c r="G50" s="3">
        <v>4</v>
      </c>
      <c r="H50" s="3">
        <v>2</v>
      </c>
      <c r="I50" s="31">
        <v>0.77</v>
      </c>
      <c r="J50" s="1">
        <v>10</v>
      </c>
      <c r="K50" s="1">
        <v>2</v>
      </c>
      <c r="L50" s="1"/>
      <c r="M50" s="1"/>
      <c r="N50" s="1"/>
      <c r="O50" s="1"/>
      <c r="P50" s="1">
        <v>20</v>
      </c>
      <c r="Q50" s="1"/>
      <c r="R50" s="1"/>
      <c r="S50" s="1">
        <v>2</v>
      </c>
      <c r="T50" s="1"/>
      <c r="U50" s="1"/>
      <c r="V50" s="1"/>
      <c r="W50" s="1"/>
      <c r="X50" s="1"/>
      <c r="Y50" s="1">
        <v>5</v>
      </c>
      <c r="Z50" s="1"/>
      <c r="AA50" s="1"/>
      <c r="AB50" s="1">
        <v>1</v>
      </c>
      <c r="AC50" s="1"/>
      <c r="AD50" s="1"/>
      <c r="AE50" s="1"/>
      <c r="AF50" s="1">
        <v>6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>
        <v>1</v>
      </c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>
        <v>11</v>
      </c>
      <c r="DD50" s="1"/>
      <c r="DE50" s="1"/>
      <c r="DF50" s="1"/>
      <c r="DG50" s="1"/>
      <c r="DH50" s="1"/>
      <c r="DI50" s="1"/>
      <c r="DJ50" s="1">
        <v>2</v>
      </c>
      <c r="DK50" s="1"/>
      <c r="DL50" s="1"/>
      <c r="DM50" s="1"/>
      <c r="DN50" s="1"/>
      <c r="DO50" s="1"/>
      <c r="DP50" s="1"/>
      <c r="DQ50" s="1"/>
      <c r="DR50" s="1"/>
      <c r="DS50" s="1">
        <v>1</v>
      </c>
      <c r="DT50" s="1"/>
      <c r="DU50" s="1"/>
      <c r="DV50" s="1"/>
      <c r="DW50" s="1"/>
      <c r="DX50" s="1">
        <v>61</v>
      </c>
      <c r="DY50" s="1">
        <v>46</v>
      </c>
      <c r="DZ50" s="43">
        <f t="shared" si="0"/>
        <v>7.625</v>
      </c>
      <c r="EA50" s="43">
        <f t="shared" si="1"/>
        <v>5.75</v>
      </c>
      <c r="EB50" s="44">
        <f t="shared" si="2"/>
        <v>9.6250000000000002E-2</v>
      </c>
    </row>
    <row r="51" spans="1:132" x14ac:dyDescent="0.2">
      <c r="A51" s="17">
        <v>44602</v>
      </c>
      <c r="B51" s="15" t="s">
        <v>149</v>
      </c>
      <c r="C51" s="1" t="s">
        <v>3</v>
      </c>
      <c r="D51" s="1" t="s">
        <v>454</v>
      </c>
      <c r="E51" s="1">
        <v>7</v>
      </c>
      <c r="F51" s="1" t="s">
        <v>9</v>
      </c>
      <c r="G51" s="3">
        <v>3</v>
      </c>
      <c r="H51" s="3">
        <v>2</v>
      </c>
      <c r="I51" s="31">
        <v>1.44</v>
      </c>
      <c r="J51" s="1">
        <v>2</v>
      </c>
      <c r="K51" s="1">
        <v>1</v>
      </c>
      <c r="L51" s="1"/>
      <c r="M51" s="1"/>
      <c r="N51" s="1"/>
      <c r="O51" s="1"/>
      <c r="P51" s="1">
        <v>2</v>
      </c>
      <c r="Q51" s="1"/>
      <c r="R51" s="1"/>
      <c r="S51" s="1">
        <v>1</v>
      </c>
      <c r="T51" s="1"/>
      <c r="U51" s="1"/>
      <c r="V51" s="1"/>
      <c r="W51" s="1"/>
      <c r="X51" s="1"/>
      <c r="Y51" s="1">
        <v>5</v>
      </c>
      <c r="Z51" s="1"/>
      <c r="AA51" s="1"/>
      <c r="AB51" s="1">
        <v>1</v>
      </c>
      <c r="AC51" s="1">
        <v>2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>
        <v>8</v>
      </c>
      <c r="BY51" s="1">
        <v>1</v>
      </c>
      <c r="BZ51" s="1"/>
      <c r="CA51" s="1"/>
      <c r="CB51" s="1"/>
      <c r="CC51" s="1"/>
      <c r="CD51" s="1"/>
      <c r="CE51" s="1">
        <v>1</v>
      </c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>
        <v>2</v>
      </c>
      <c r="DT51" s="1"/>
      <c r="DU51" s="1"/>
      <c r="DV51" s="1">
        <v>1</v>
      </c>
      <c r="DW51" s="1"/>
      <c r="DX51" s="1">
        <v>27</v>
      </c>
      <c r="DY51" s="1">
        <v>14</v>
      </c>
      <c r="DZ51" s="43">
        <f t="shared" si="0"/>
        <v>4.5</v>
      </c>
      <c r="EA51" s="43">
        <f t="shared" si="1"/>
        <v>2.3333333333333335</v>
      </c>
      <c r="EB51" s="44">
        <f t="shared" si="2"/>
        <v>0.24</v>
      </c>
    </row>
    <row r="52" spans="1:132" x14ac:dyDescent="0.2">
      <c r="A52" s="17">
        <v>44602</v>
      </c>
      <c r="B52" s="15" t="s">
        <v>200</v>
      </c>
      <c r="C52" s="1" t="s">
        <v>4</v>
      </c>
      <c r="D52" s="1" t="s">
        <v>454</v>
      </c>
      <c r="E52" s="1">
        <v>6</v>
      </c>
      <c r="F52" s="1" t="s">
        <v>9</v>
      </c>
      <c r="G52" s="3">
        <v>5</v>
      </c>
      <c r="H52" s="3">
        <v>2</v>
      </c>
      <c r="I52" s="31">
        <v>2.2080000000000002</v>
      </c>
      <c r="J52" s="1">
        <v>15</v>
      </c>
      <c r="K52" s="1">
        <v>1</v>
      </c>
      <c r="L52" s="1"/>
      <c r="M52" s="1"/>
      <c r="N52" s="1"/>
      <c r="O52" s="1"/>
      <c r="P52" s="1">
        <v>2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>
        <v>1</v>
      </c>
      <c r="AC52" s="1"/>
      <c r="AD52" s="1"/>
      <c r="AE52" s="1"/>
      <c r="AF52" s="1">
        <v>1</v>
      </c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>
        <v>1</v>
      </c>
      <c r="BO52" s="1"/>
      <c r="BP52" s="1"/>
      <c r="BQ52" s="1"/>
      <c r="BR52" s="1"/>
      <c r="BS52" s="1"/>
      <c r="BT52" s="1">
        <v>1</v>
      </c>
      <c r="BU52" s="1"/>
      <c r="BV52" s="1"/>
      <c r="BW52" s="1"/>
      <c r="BX52" s="1">
        <v>1</v>
      </c>
      <c r="BY52" s="1"/>
      <c r="BZ52" s="1"/>
      <c r="CA52" s="1"/>
      <c r="CB52" s="1"/>
      <c r="CC52" s="1"/>
      <c r="CD52" s="1"/>
      <c r="CE52" s="1">
        <v>1</v>
      </c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>
        <v>1</v>
      </c>
      <c r="DD52" s="1"/>
      <c r="DE52" s="1"/>
      <c r="DF52" s="1">
        <v>8</v>
      </c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>
        <v>2</v>
      </c>
      <c r="DT52" s="1"/>
      <c r="DU52" s="1"/>
      <c r="DV52" s="1"/>
      <c r="DW52" s="1"/>
      <c r="DX52" s="1">
        <v>35</v>
      </c>
      <c r="DY52" s="1">
        <v>21</v>
      </c>
      <c r="DZ52" s="43">
        <f t="shared" si="0"/>
        <v>3.5</v>
      </c>
      <c r="EA52" s="43">
        <f t="shared" si="1"/>
        <v>2.1</v>
      </c>
      <c r="EB52" s="44">
        <f t="shared" si="2"/>
        <v>0.22080000000000002</v>
      </c>
    </row>
    <row r="53" spans="1:132" x14ac:dyDescent="0.2">
      <c r="A53" s="17">
        <v>44602</v>
      </c>
      <c r="B53" s="15" t="s">
        <v>201</v>
      </c>
      <c r="C53" s="1" t="s">
        <v>5</v>
      </c>
      <c r="D53" s="1" t="s">
        <v>454</v>
      </c>
      <c r="E53" s="1">
        <v>5</v>
      </c>
      <c r="F53" s="1" t="s">
        <v>9</v>
      </c>
      <c r="G53" s="3">
        <v>4</v>
      </c>
      <c r="H53" s="3">
        <v>2</v>
      </c>
      <c r="I53" s="31">
        <v>0.56999999999999995</v>
      </c>
      <c r="J53" s="1"/>
      <c r="K53" s="1"/>
      <c r="L53" s="1">
        <v>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>
        <v>2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>
        <v>1</v>
      </c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>
        <v>4</v>
      </c>
      <c r="DY53" s="1">
        <v>3</v>
      </c>
      <c r="DZ53" s="43">
        <f t="shared" si="0"/>
        <v>0.5</v>
      </c>
      <c r="EA53" s="43">
        <f t="shared" si="1"/>
        <v>0.375</v>
      </c>
      <c r="EB53" s="44">
        <f t="shared" si="2"/>
        <v>7.1249999999999994E-2</v>
      </c>
    </row>
    <row r="54" spans="1:132" x14ac:dyDescent="0.2">
      <c r="A54" s="17">
        <v>44602</v>
      </c>
      <c r="B54" s="15" t="s">
        <v>188</v>
      </c>
      <c r="C54" s="1" t="s">
        <v>6</v>
      </c>
      <c r="D54" s="1" t="s">
        <v>454</v>
      </c>
      <c r="E54" s="1">
        <v>3</v>
      </c>
      <c r="F54" s="1" t="s">
        <v>9</v>
      </c>
      <c r="G54" s="3">
        <v>3</v>
      </c>
      <c r="H54" s="3">
        <v>2</v>
      </c>
      <c r="I54" s="31">
        <v>0.11</v>
      </c>
      <c r="J54" s="1">
        <v>2</v>
      </c>
      <c r="K54" s="1">
        <v>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>
        <v>3</v>
      </c>
      <c r="AC54" s="1"/>
      <c r="AD54" s="1"/>
      <c r="AE54" s="1"/>
      <c r="AF54" s="1">
        <v>1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>
        <v>4</v>
      </c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>
        <v>12</v>
      </c>
      <c r="DY54" s="1">
        <v>8</v>
      </c>
      <c r="DZ54" s="43">
        <f t="shared" si="0"/>
        <v>2</v>
      </c>
      <c r="EA54" s="43">
        <f t="shared" si="1"/>
        <v>1.3333333333333333</v>
      </c>
      <c r="EB54" s="44">
        <f t="shared" si="2"/>
        <v>1.8333333333333333E-2</v>
      </c>
    </row>
    <row r="55" spans="1:132" x14ac:dyDescent="0.2">
      <c r="A55" s="17">
        <v>44602</v>
      </c>
      <c r="B55" s="15" t="s">
        <v>174</v>
      </c>
      <c r="C55" s="1" t="s">
        <v>7</v>
      </c>
      <c r="D55" s="1" t="s">
        <v>454</v>
      </c>
      <c r="E55" s="1">
        <v>2</v>
      </c>
      <c r="F55" s="1" t="s">
        <v>9</v>
      </c>
      <c r="G55" s="3">
        <v>3</v>
      </c>
      <c r="H55" s="3">
        <v>2</v>
      </c>
      <c r="I55" s="31">
        <v>2E-3</v>
      </c>
      <c r="J55" s="1"/>
      <c r="K55" s="1"/>
      <c r="L55" s="1"/>
      <c r="M55" s="1"/>
      <c r="N55" s="1"/>
      <c r="O55" s="1">
        <v>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>
        <v>2</v>
      </c>
      <c r="AC55" s="1">
        <v>1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>
        <v>4</v>
      </c>
      <c r="DY55" s="1">
        <v>4</v>
      </c>
      <c r="DZ55" s="43">
        <f t="shared" si="0"/>
        <v>0.66666666666666663</v>
      </c>
      <c r="EA55" s="43">
        <f t="shared" si="1"/>
        <v>0.66666666666666663</v>
      </c>
      <c r="EB55" s="44">
        <f t="shared" si="2"/>
        <v>3.3333333333333332E-4</v>
      </c>
    </row>
    <row r="56" spans="1:132" x14ac:dyDescent="0.2">
      <c r="A56" s="17">
        <v>44602</v>
      </c>
      <c r="B56" s="15" t="s">
        <v>166</v>
      </c>
      <c r="C56" s="1" t="s">
        <v>11</v>
      </c>
      <c r="D56" s="1" t="s">
        <v>454</v>
      </c>
      <c r="E56" s="1">
        <v>1</v>
      </c>
      <c r="F56" s="1" t="s">
        <v>9</v>
      </c>
      <c r="G56" s="3">
        <v>5</v>
      </c>
      <c r="H56" s="3">
        <v>2</v>
      </c>
      <c r="I56" s="31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>
        <v>0</v>
      </c>
      <c r="DY56" s="1">
        <v>0</v>
      </c>
      <c r="DZ56" s="43">
        <f t="shared" si="0"/>
        <v>0</v>
      </c>
      <c r="EA56" s="43">
        <f t="shared" si="1"/>
        <v>0</v>
      </c>
      <c r="EB56" s="44">
        <f t="shared" si="2"/>
        <v>0</v>
      </c>
    </row>
    <row r="57" spans="1:132" x14ac:dyDescent="0.2">
      <c r="A57" s="17">
        <v>44615</v>
      </c>
      <c r="B57" s="15" t="s">
        <v>148</v>
      </c>
      <c r="C57" s="1" t="s">
        <v>0</v>
      </c>
      <c r="D57" s="1" t="s">
        <v>454</v>
      </c>
      <c r="E57" s="1">
        <v>10</v>
      </c>
      <c r="F57" s="1" t="s">
        <v>9</v>
      </c>
      <c r="G57" s="3">
        <v>5</v>
      </c>
      <c r="H57" s="3">
        <v>2</v>
      </c>
      <c r="I57" s="31">
        <v>0.26</v>
      </c>
      <c r="J57" s="1"/>
      <c r="K57" s="1">
        <v>1</v>
      </c>
      <c r="L57" s="1"/>
      <c r="M57" s="1"/>
      <c r="N57" s="1"/>
      <c r="O57" s="1"/>
      <c r="P57" s="1"/>
      <c r="Q57" s="1"/>
      <c r="R57" s="1"/>
      <c r="S57" s="1">
        <v>2</v>
      </c>
      <c r="T57" s="1"/>
      <c r="U57" s="1"/>
      <c r="V57" s="1"/>
      <c r="W57" s="1"/>
      <c r="X57" s="1">
        <v>1</v>
      </c>
      <c r="Y57" s="1">
        <v>5</v>
      </c>
      <c r="Z57" s="1"/>
      <c r="AA57" s="1">
        <v>1</v>
      </c>
      <c r="AB57" s="1"/>
      <c r="AC57" s="1">
        <v>2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>
        <v>1</v>
      </c>
      <c r="BJ57" s="1">
        <v>3</v>
      </c>
      <c r="BK57" s="1"/>
      <c r="BL57" s="1"/>
      <c r="BM57" s="1"/>
      <c r="BN57" s="1">
        <v>1</v>
      </c>
      <c r="BO57" s="1"/>
      <c r="BP57" s="1"/>
      <c r="BQ57" s="1"/>
      <c r="BR57" s="1"/>
      <c r="BS57" s="1"/>
      <c r="BT57" s="1">
        <v>1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>
        <v>1</v>
      </c>
      <c r="DV57" s="1"/>
      <c r="DW57" s="1">
        <v>1</v>
      </c>
      <c r="DX57" s="1">
        <v>20</v>
      </c>
      <c r="DY57" s="1">
        <v>17</v>
      </c>
      <c r="DZ57" s="43">
        <f t="shared" si="0"/>
        <v>2</v>
      </c>
      <c r="EA57" s="43">
        <f t="shared" si="1"/>
        <v>1.7</v>
      </c>
      <c r="EB57" s="44">
        <f t="shared" si="2"/>
        <v>2.6000000000000002E-2</v>
      </c>
    </row>
    <row r="58" spans="1:132" x14ac:dyDescent="0.2">
      <c r="A58" s="17">
        <v>44615</v>
      </c>
      <c r="B58" s="15" t="s">
        <v>202</v>
      </c>
      <c r="C58" s="1" t="s">
        <v>1</v>
      </c>
      <c r="D58" s="1" t="s">
        <v>454</v>
      </c>
      <c r="E58" s="1">
        <v>9</v>
      </c>
      <c r="F58" s="1" t="s">
        <v>9</v>
      </c>
      <c r="G58" s="3">
        <v>5</v>
      </c>
      <c r="H58" s="3">
        <v>2</v>
      </c>
      <c r="I58" s="31">
        <v>0.17499999999999999</v>
      </c>
      <c r="J58" s="1">
        <v>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1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>
        <v>3</v>
      </c>
      <c r="BY58" s="1">
        <v>2</v>
      </c>
      <c r="BZ58" s="1"/>
      <c r="CA58" s="1"/>
      <c r="CB58" s="1"/>
      <c r="CC58" s="1"/>
      <c r="CD58" s="1"/>
      <c r="CE58" s="1">
        <v>1</v>
      </c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>
        <v>1</v>
      </c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>
        <v>10</v>
      </c>
      <c r="DY58" s="1">
        <v>3</v>
      </c>
      <c r="DZ58" s="43">
        <f t="shared" si="0"/>
        <v>1</v>
      </c>
      <c r="EA58" s="43">
        <f t="shared" si="1"/>
        <v>0.3</v>
      </c>
      <c r="EB58" s="44">
        <f t="shared" si="2"/>
        <v>1.7499999999999998E-2</v>
      </c>
    </row>
    <row r="59" spans="1:132" x14ac:dyDescent="0.2">
      <c r="A59" s="17">
        <v>44615</v>
      </c>
      <c r="B59" s="15" t="s">
        <v>203</v>
      </c>
      <c r="C59" s="1" t="s">
        <v>2</v>
      </c>
      <c r="D59" s="1" t="s">
        <v>454</v>
      </c>
      <c r="E59" s="1">
        <v>8</v>
      </c>
      <c r="F59" s="1" t="s">
        <v>9</v>
      </c>
      <c r="G59" s="3">
        <v>5</v>
      </c>
      <c r="H59" s="3">
        <v>2</v>
      </c>
      <c r="I59" s="31">
        <v>0.26</v>
      </c>
      <c r="J59" s="1">
        <v>2</v>
      </c>
      <c r="K59" s="1">
        <v>6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>
        <v>1</v>
      </c>
      <c r="BS59" s="1"/>
      <c r="BT59" s="1"/>
      <c r="BU59" s="1"/>
      <c r="BV59" s="1">
        <v>2</v>
      </c>
      <c r="BW59" s="1"/>
      <c r="BX59" s="1"/>
      <c r="BY59" s="1"/>
      <c r="BZ59" s="1">
        <v>7</v>
      </c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>
        <v>3</v>
      </c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>
        <v>1</v>
      </c>
      <c r="DD59" s="1"/>
      <c r="DE59" s="1"/>
      <c r="DF59" s="1">
        <v>3</v>
      </c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>
        <v>25</v>
      </c>
      <c r="DY59" s="1">
        <v>8</v>
      </c>
      <c r="DZ59" s="43">
        <f t="shared" si="0"/>
        <v>2.5</v>
      </c>
      <c r="EA59" s="43">
        <f t="shared" si="1"/>
        <v>0.8</v>
      </c>
      <c r="EB59" s="44">
        <f t="shared" si="2"/>
        <v>2.6000000000000002E-2</v>
      </c>
    </row>
    <row r="60" spans="1:132" x14ac:dyDescent="0.2">
      <c r="A60" s="17">
        <v>44615</v>
      </c>
      <c r="B60" s="15" t="s">
        <v>204</v>
      </c>
      <c r="C60" s="1" t="s">
        <v>3</v>
      </c>
      <c r="D60" s="1" t="s">
        <v>454</v>
      </c>
      <c r="E60" s="1">
        <v>7</v>
      </c>
      <c r="F60" s="1" t="s">
        <v>9</v>
      </c>
      <c r="G60" s="3">
        <v>5</v>
      </c>
      <c r="H60" s="3">
        <v>2</v>
      </c>
      <c r="I60" s="31">
        <v>1.0569999999999999</v>
      </c>
      <c r="J60" s="1">
        <v>6</v>
      </c>
      <c r="K60" s="1">
        <v>2</v>
      </c>
      <c r="L60" s="1"/>
      <c r="M60" s="1"/>
      <c r="N60" s="1"/>
      <c r="O60" s="1"/>
      <c r="P60" s="1">
        <v>2</v>
      </c>
      <c r="Q60" s="1"/>
      <c r="R60" s="1"/>
      <c r="S60" s="1">
        <v>1</v>
      </c>
      <c r="T60" s="1"/>
      <c r="U60" s="1"/>
      <c r="V60" s="1"/>
      <c r="W60" s="1"/>
      <c r="X60" s="1"/>
      <c r="Y60" s="1">
        <v>8</v>
      </c>
      <c r="Z60" s="1"/>
      <c r="AA60" s="1"/>
      <c r="AB60" s="1">
        <v>1</v>
      </c>
      <c r="AC60" s="1"/>
      <c r="AD60" s="1"/>
      <c r="AE60" s="1"/>
      <c r="AF60" s="1">
        <v>1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>
        <v>6</v>
      </c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>
        <v>1</v>
      </c>
      <c r="DG60" s="1"/>
      <c r="DH60" s="1"/>
      <c r="DI60" s="1"/>
      <c r="DJ60" s="1"/>
      <c r="DK60" s="1">
        <v>1</v>
      </c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>
        <v>29</v>
      </c>
      <c r="DY60" s="1">
        <v>21</v>
      </c>
      <c r="DZ60" s="43">
        <f t="shared" si="0"/>
        <v>2.9</v>
      </c>
      <c r="EA60" s="43">
        <f t="shared" si="1"/>
        <v>2.1</v>
      </c>
      <c r="EB60" s="44">
        <f t="shared" si="2"/>
        <v>0.10569999999999999</v>
      </c>
    </row>
    <row r="61" spans="1:132" x14ac:dyDescent="0.2">
      <c r="A61" s="17">
        <v>44615</v>
      </c>
      <c r="B61" s="15" t="s">
        <v>179</v>
      </c>
      <c r="C61" s="1" t="s">
        <v>4</v>
      </c>
      <c r="D61" s="1" t="s">
        <v>454</v>
      </c>
      <c r="E61" s="1">
        <v>6</v>
      </c>
      <c r="F61" s="1" t="s">
        <v>9</v>
      </c>
      <c r="G61" s="3">
        <v>5</v>
      </c>
      <c r="H61" s="3">
        <v>2</v>
      </c>
      <c r="I61" s="31">
        <v>2.4279999999999999</v>
      </c>
      <c r="J61" s="1">
        <v>3</v>
      </c>
      <c r="K61" s="1">
        <v>2</v>
      </c>
      <c r="L61" s="1"/>
      <c r="M61" s="1"/>
      <c r="N61" s="1"/>
      <c r="O61" s="1"/>
      <c r="P61" s="1">
        <v>3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>
        <v>1</v>
      </c>
      <c r="AC61" s="1"/>
      <c r="AD61" s="1"/>
      <c r="AE61" s="1"/>
      <c r="AF61" s="1">
        <v>1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>
        <v>6</v>
      </c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>
        <v>16</v>
      </c>
      <c r="DY61" s="1">
        <v>10</v>
      </c>
      <c r="DZ61" s="43">
        <f t="shared" si="0"/>
        <v>1.6</v>
      </c>
      <c r="EA61" s="43">
        <f t="shared" si="1"/>
        <v>1</v>
      </c>
      <c r="EB61" s="44">
        <f t="shared" si="2"/>
        <v>0.24279999999999999</v>
      </c>
    </row>
    <row r="62" spans="1:132" x14ac:dyDescent="0.2">
      <c r="A62" s="17">
        <v>44615</v>
      </c>
      <c r="B62" s="15" t="s">
        <v>201</v>
      </c>
      <c r="C62" s="1" t="s">
        <v>5</v>
      </c>
      <c r="D62" s="1" t="s">
        <v>454</v>
      </c>
      <c r="E62" s="1">
        <v>5</v>
      </c>
      <c r="F62" s="1" t="s">
        <v>9</v>
      </c>
      <c r="G62" s="3">
        <v>4</v>
      </c>
      <c r="H62" s="3">
        <v>2</v>
      </c>
      <c r="I62" s="31">
        <v>0.04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>
        <v>2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>
        <v>2</v>
      </c>
      <c r="DY62" s="1">
        <v>2</v>
      </c>
      <c r="DZ62" s="43">
        <f t="shared" si="0"/>
        <v>0.25</v>
      </c>
      <c r="EA62" s="43">
        <f t="shared" si="1"/>
        <v>0.25</v>
      </c>
      <c r="EB62" s="44">
        <f t="shared" si="2"/>
        <v>5.0000000000000001E-3</v>
      </c>
    </row>
    <row r="63" spans="1:132" x14ac:dyDescent="0.2">
      <c r="A63" s="17">
        <v>44615</v>
      </c>
      <c r="B63" s="15" t="s">
        <v>205</v>
      </c>
      <c r="C63" s="1" t="s">
        <v>6</v>
      </c>
      <c r="D63" s="1" t="s">
        <v>454</v>
      </c>
      <c r="E63" s="1">
        <v>3</v>
      </c>
      <c r="F63" s="1" t="s">
        <v>187</v>
      </c>
      <c r="G63" s="3">
        <v>3</v>
      </c>
      <c r="H63" s="3">
        <v>2</v>
      </c>
      <c r="I63" s="31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>
        <v>0</v>
      </c>
      <c r="DY63" s="1">
        <v>0</v>
      </c>
      <c r="DZ63" s="43">
        <f t="shared" si="0"/>
        <v>0</v>
      </c>
      <c r="EA63" s="43">
        <f t="shared" si="1"/>
        <v>0</v>
      </c>
      <c r="EB63" s="44">
        <f t="shared" si="2"/>
        <v>0</v>
      </c>
    </row>
    <row r="64" spans="1:132" x14ac:dyDescent="0.2">
      <c r="A64" s="17">
        <v>44615</v>
      </c>
      <c r="B64" s="15" t="s">
        <v>203</v>
      </c>
      <c r="C64" s="1" t="s">
        <v>7</v>
      </c>
      <c r="D64" s="1" t="s">
        <v>454</v>
      </c>
      <c r="E64" s="1">
        <v>2</v>
      </c>
      <c r="F64" s="1" t="s">
        <v>9</v>
      </c>
      <c r="G64" s="3">
        <v>3</v>
      </c>
      <c r="H64" s="3">
        <v>2</v>
      </c>
      <c r="I64" s="31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>
        <v>0</v>
      </c>
      <c r="DY64" s="1">
        <v>0</v>
      </c>
      <c r="DZ64" s="43">
        <f t="shared" si="0"/>
        <v>0</v>
      </c>
      <c r="EA64" s="43">
        <f t="shared" si="1"/>
        <v>0</v>
      </c>
      <c r="EB64" s="44">
        <f t="shared" si="2"/>
        <v>0</v>
      </c>
    </row>
    <row r="65" spans="1:132" x14ac:dyDescent="0.2">
      <c r="A65" s="17">
        <v>44615</v>
      </c>
      <c r="B65" s="15" t="s">
        <v>206</v>
      </c>
      <c r="C65" s="1" t="s">
        <v>11</v>
      </c>
      <c r="D65" s="1" t="s">
        <v>454</v>
      </c>
      <c r="E65" s="1">
        <v>1</v>
      </c>
      <c r="F65" s="1" t="s">
        <v>9</v>
      </c>
      <c r="G65" s="3">
        <v>5</v>
      </c>
      <c r="H65" s="3">
        <v>2</v>
      </c>
      <c r="I65" s="31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>
        <v>0</v>
      </c>
      <c r="DY65" s="1">
        <v>0</v>
      </c>
      <c r="DZ65" s="43">
        <f t="shared" si="0"/>
        <v>0</v>
      </c>
      <c r="EA65" s="43">
        <f t="shared" si="1"/>
        <v>0</v>
      </c>
      <c r="EB65" s="44">
        <f t="shared" si="2"/>
        <v>0</v>
      </c>
    </row>
    <row r="66" spans="1:132" x14ac:dyDescent="0.2">
      <c r="A66" s="17">
        <v>44624</v>
      </c>
      <c r="B66" s="15" t="s">
        <v>207</v>
      </c>
      <c r="C66" s="1" t="s">
        <v>0</v>
      </c>
      <c r="D66" s="1" t="s">
        <v>454</v>
      </c>
      <c r="E66" s="1">
        <v>10</v>
      </c>
      <c r="F66" s="1" t="s">
        <v>9</v>
      </c>
      <c r="G66" s="3">
        <v>5</v>
      </c>
      <c r="H66" s="3">
        <v>2</v>
      </c>
      <c r="I66" s="31">
        <v>0.5</v>
      </c>
      <c r="J66" s="1"/>
      <c r="K66" s="1"/>
      <c r="L66" s="1"/>
      <c r="M66" s="1"/>
      <c r="N66" s="1"/>
      <c r="O66" s="1"/>
      <c r="P66" s="1">
        <v>3</v>
      </c>
      <c r="Q66" s="1"/>
      <c r="R66" s="1"/>
      <c r="S66" s="1">
        <v>32</v>
      </c>
      <c r="T66" s="1"/>
      <c r="U66" s="1"/>
      <c r="V66" s="1"/>
      <c r="W66" s="1"/>
      <c r="X66" s="1"/>
      <c r="Y66" s="1">
        <v>5</v>
      </c>
      <c r="Z66" s="1"/>
      <c r="AA66" s="1"/>
      <c r="AB66" s="1">
        <v>2</v>
      </c>
      <c r="AC66" s="1"/>
      <c r="AD66" s="1">
        <v>1</v>
      </c>
      <c r="AE66" s="1"/>
      <c r="AF66" s="1">
        <v>1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>
        <v>3</v>
      </c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>
        <v>1</v>
      </c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>
        <v>48</v>
      </c>
      <c r="DY66" s="1">
        <v>47</v>
      </c>
      <c r="DZ66" s="43">
        <f t="shared" si="0"/>
        <v>4.8</v>
      </c>
      <c r="EA66" s="43">
        <f t="shared" si="1"/>
        <v>4.7</v>
      </c>
      <c r="EB66" s="44">
        <f t="shared" si="2"/>
        <v>0.05</v>
      </c>
    </row>
    <row r="67" spans="1:132" x14ac:dyDescent="0.2">
      <c r="A67" s="17">
        <v>44624</v>
      </c>
      <c r="B67" s="15" t="s">
        <v>208</v>
      </c>
      <c r="C67" s="1" t="s">
        <v>1</v>
      </c>
      <c r="D67" s="1" t="s">
        <v>454</v>
      </c>
      <c r="E67" s="1">
        <v>9</v>
      </c>
      <c r="F67" s="1" t="s">
        <v>9</v>
      </c>
      <c r="G67" s="3">
        <v>3</v>
      </c>
      <c r="H67" s="3">
        <v>2</v>
      </c>
      <c r="I67" s="31">
        <v>0.48</v>
      </c>
      <c r="J67" s="1">
        <v>5</v>
      </c>
      <c r="K67" s="1">
        <v>1</v>
      </c>
      <c r="L67" s="1"/>
      <c r="M67" s="1"/>
      <c r="N67" s="1"/>
      <c r="O67" s="1"/>
      <c r="P67" s="1">
        <v>3</v>
      </c>
      <c r="Q67" s="1"/>
      <c r="R67" s="1"/>
      <c r="S67" s="1"/>
      <c r="T67" s="1"/>
      <c r="U67" s="1"/>
      <c r="V67" s="1"/>
      <c r="W67" s="1"/>
      <c r="X67" s="1"/>
      <c r="Y67" s="1">
        <v>4</v>
      </c>
      <c r="Z67" s="1"/>
      <c r="AA67" s="1"/>
      <c r="AB67" s="1">
        <v>9</v>
      </c>
      <c r="AC67" s="1"/>
      <c r="AD67" s="1"/>
      <c r="AE67" s="1"/>
      <c r="AF67" s="1">
        <v>5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>
        <v>1</v>
      </c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>
        <v>1</v>
      </c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>
        <v>3</v>
      </c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>
        <v>32</v>
      </c>
      <c r="DY67" s="1">
        <v>27</v>
      </c>
      <c r="DZ67" s="43">
        <f t="shared" si="0"/>
        <v>5.333333333333333</v>
      </c>
      <c r="EA67" s="43">
        <f t="shared" si="1"/>
        <v>4.5</v>
      </c>
      <c r="EB67" s="44">
        <f t="shared" si="2"/>
        <v>0.08</v>
      </c>
    </row>
    <row r="68" spans="1:132" x14ac:dyDescent="0.2">
      <c r="A68" s="17">
        <v>44624</v>
      </c>
      <c r="B68" s="15" t="s">
        <v>209</v>
      </c>
      <c r="C68" s="1" t="s">
        <v>2</v>
      </c>
      <c r="D68" s="1" t="s">
        <v>454</v>
      </c>
      <c r="E68" s="1">
        <v>8</v>
      </c>
      <c r="F68" s="1" t="s">
        <v>9</v>
      </c>
      <c r="G68" s="3">
        <v>5</v>
      </c>
      <c r="H68" s="3">
        <v>2</v>
      </c>
      <c r="I68" s="31">
        <v>0.435</v>
      </c>
      <c r="J68" s="1">
        <v>6</v>
      </c>
      <c r="K68" s="1"/>
      <c r="L68" s="1"/>
      <c r="M68" s="1"/>
      <c r="N68" s="1"/>
      <c r="O68" s="1"/>
      <c r="P68" s="1">
        <v>18</v>
      </c>
      <c r="Q68" s="1"/>
      <c r="R68" s="1"/>
      <c r="S68" s="1"/>
      <c r="T68" s="1"/>
      <c r="U68" s="1"/>
      <c r="V68" s="1"/>
      <c r="W68" s="1"/>
      <c r="X68" s="1"/>
      <c r="Y68" s="1">
        <v>1</v>
      </c>
      <c r="Z68" s="1"/>
      <c r="AA68" s="1"/>
      <c r="AB68" s="1"/>
      <c r="AC68" s="1"/>
      <c r="AD68" s="1"/>
      <c r="AE68" s="1"/>
      <c r="AF68" s="1">
        <v>1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>
        <v>1</v>
      </c>
      <c r="BT68" s="1"/>
      <c r="BU68" s="1"/>
      <c r="BV68" s="1"/>
      <c r="BW68" s="1"/>
      <c r="BX68" s="1">
        <v>5</v>
      </c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>
        <v>10</v>
      </c>
      <c r="DD68" s="1"/>
      <c r="DE68" s="1"/>
      <c r="DF68" s="1">
        <v>1</v>
      </c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>
        <v>1</v>
      </c>
      <c r="DS68" s="1"/>
      <c r="DT68" s="1"/>
      <c r="DU68" s="1"/>
      <c r="DV68" s="1"/>
      <c r="DW68" s="1"/>
      <c r="DX68" s="1">
        <v>44</v>
      </c>
      <c r="DY68" s="1">
        <v>26</v>
      </c>
      <c r="DZ68" s="43">
        <f t="shared" ref="DZ68:DZ129" si="3">DX68/(G68*H68)</f>
        <v>4.4000000000000004</v>
      </c>
      <c r="EA68" s="43">
        <f t="shared" ref="EA68:EA129" si="4">DY68/(G68*H68)</f>
        <v>2.6</v>
      </c>
      <c r="EB68" s="44">
        <f t="shared" ref="EB68:EB129" si="5">I68/(G68*H68)</f>
        <v>4.3499999999999997E-2</v>
      </c>
    </row>
    <row r="69" spans="1:132" x14ac:dyDescent="0.2">
      <c r="A69" s="17">
        <v>44624</v>
      </c>
      <c r="B69" s="15" t="s">
        <v>210</v>
      </c>
      <c r="C69" s="1" t="s">
        <v>3</v>
      </c>
      <c r="D69" s="1" t="s">
        <v>454</v>
      </c>
      <c r="E69" s="1">
        <v>7</v>
      </c>
      <c r="F69" s="1" t="s">
        <v>9</v>
      </c>
      <c r="G69" s="3">
        <v>3</v>
      </c>
      <c r="H69" s="3">
        <v>1</v>
      </c>
      <c r="I69" s="31">
        <v>1.7199999999999998</v>
      </c>
      <c r="J69" s="1">
        <v>2</v>
      </c>
      <c r="K69" s="1">
        <v>4</v>
      </c>
      <c r="L69" s="1"/>
      <c r="M69" s="1"/>
      <c r="N69" s="1"/>
      <c r="O69" s="1"/>
      <c r="P69" s="1">
        <v>10</v>
      </c>
      <c r="Q69" s="1"/>
      <c r="R69" s="1"/>
      <c r="S69" s="1">
        <v>1</v>
      </c>
      <c r="T69" s="1"/>
      <c r="U69" s="1"/>
      <c r="V69" s="1"/>
      <c r="W69" s="1"/>
      <c r="X69" s="1"/>
      <c r="Y69" s="1"/>
      <c r="Z69" s="1"/>
      <c r="AA69" s="1"/>
      <c r="AB69" s="1">
        <v>2</v>
      </c>
      <c r="AC69" s="1">
        <v>1</v>
      </c>
      <c r="AD69" s="1"/>
      <c r="AE69" s="1"/>
      <c r="AF69" s="1">
        <v>2</v>
      </c>
      <c r="AG69" s="1"/>
      <c r="AH69" s="1"/>
      <c r="AI69" s="1"/>
      <c r="AJ69" s="1"/>
      <c r="AK69" s="1">
        <v>1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>
        <v>10</v>
      </c>
      <c r="BY69" s="1"/>
      <c r="BZ69" s="1"/>
      <c r="CA69" s="1"/>
      <c r="CB69" s="1">
        <v>1</v>
      </c>
      <c r="CC69" s="1"/>
      <c r="CD69" s="1"/>
      <c r="CE69" s="1">
        <v>1</v>
      </c>
      <c r="CF69" s="1"/>
      <c r="CG69" s="1"/>
      <c r="CH69" s="1"/>
      <c r="CI69" s="1"/>
      <c r="CJ69" s="1"/>
      <c r="CK69" s="1">
        <v>1</v>
      </c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>
        <v>1</v>
      </c>
      <c r="DC69" s="1"/>
      <c r="DD69" s="1"/>
      <c r="DE69" s="1"/>
      <c r="DF69" s="1"/>
      <c r="DG69" s="1"/>
      <c r="DH69" s="1"/>
      <c r="DI69" s="1"/>
      <c r="DJ69" s="1"/>
      <c r="DK69" s="1">
        <v>1</v>
      </c>
      <c r="DL69" s="1"/>
      <c r="DM69" s="1"/>
      <c r="DN69" s="1"/>
      <c r="DO69" s="1"/>
      <c r="DP69" s="1"/>
      <c r="DQ69" s="1"/>
      <c r="DR69" s="1"/>
      <c r="DS69" s="1"/>
      <c r="DT69" s="1"/>
      <c r="DU69" s="1">
        <v>2</v>
      </c>
      <c r="DV69" s="1"/>
      <c r="DW69" s="1"/>
      <c r="DX69" s="1">
        <v>40</v>
      </c>
      <c r="DY69" s="1">
        <v>23</v>
      </c>
      <c r="DZ69" s="43">
        <f t="shared" si="3"/>
        <v>13.333333333333334</v>
      </c>
      <c r="EA69" s="43">
        <f t="shared" si="4"/>
        <v>7.666666666666667</v>
      </c>
      <c r="EB69" s="44">
        <f t="shared" si="5"/>
        <v>0.57333333333333325</v>
      </c>
    </row>
    <row r="70" spans="1:132" x14ac:dyDescent="0.2">
      <c r="A70" s="17">
        <v>44624</v>
      </c>
      <c r="B70" s="15" t="s">
        <v>212</v>
      </c>
      <c r="C70" s="1" t="s">
        <v>4</v>
      </c>
      <c r="D70" s="1" t="s">
        <v>454</v>
      </c>
      <c r="E70" s="1">
        <v>6</v>
      </c>
      <c r="F70" s="1" t="s">
        <v>9</v>
      </c>
      <c r="G70" s="3">
        <v>5</v>
      </c>
      <c r="H70" s="3">
        <v>2</v>
      </c>
      <c r="I70" s="31">
        <v>2.1</v>
      </c>
      <c r="J70" s="1">
        <v>6</v>
      </c>
      <c r="K70" s="1">
        <v>1</v>
      </c>
      <c r="L70" s="1"/>
      <c r="M70" s="1"/>
      <c r="N70" s="1"/>
      <c r="O70" s="1"/>
      <c r="P70" s="1">
        <v>9</v>
      </c>
      <c r="Q70" s="1">
        <v>2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>
        <v>1</v>
      </c>
      <c r="BK70" s="1">
        <v>1</v>
      </c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>
        <v>2</v>
      </c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>
        <v>1</v>
      </c>
      <c r="DE70" s="1"/>
      <c r="DF70" s="1">
        <v>11</v>
      </c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>
        <v>2</v>
      </c>
      <c r="DV70" s="1"/>
      <c r="DW70" s="1"/>
      <c r="DX70" s="1">
        <v>36</v>
      </c>
      <c r="DY70" s="1">
        <v>20</v>
      </c>
      <c r="DZ70" s="43">
        <f t="shared" si="3"/>
        <v>3.6</v>
      </c>
      <c r="EA70" s="43">
        <f t="shared" si="4"/>
        <v>2</v>
      </c>
      <c r="EB70" s="44">
        <f t="shared" si="5"/>
        <v>0.21000000000000002</v>
      </c>
    </row>
    <row r="71" spans="1:132" x14ac:dyDescent="0.2">
      <c r="A71" s="17">
        <v>44624</v>
      </c>
      <c r="B71" s="15" t="s">
        <v>213</v>
      </c>
      <c r="C71" s="1" t="s">
        <v>5</v>
      </c>
      <c r="D71" s="1" t="s">
        <v>454</v>
      </c>
      <c r="E71" s="1">
        <v>5</v>
      </c>
      <c r="F71" s="1" t="s">
        <v>9</v>
      </c>
      <c r="G71" s="3">
        <v>4</v>
      </c>
      <c r="H71" s="3">
        <v>2</v>
      </c>
      <c r="I71" s="31">
        <v>0.05</v>
      </c>
      <c r="J71" s="1">
        <v>2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>
        <v>2</v>
      </c>
      <c r="DY71" s="1">
        <v>2</v>
      </c>
      <c r="DZ71" s="43">
        <f t="shared" si="3"/>
        <v>0.25</v>
      </c>
      <c r="EA71" s="43">
        <f t="shared" si="4"/>
        <v>0.25</v>
      </c>
      <c r="EB71" s="44">
        <f t="shared" si="5"/>
        <v>6.2500000000000003E-3</v>
      </c>
    </row>
    <row r="72" spans="1:132" x14ac:dyDescent="0.2">
      <c r="A72" s="17">
        <v>44624</v>
      </c>
      <c r="B72" s="15" t="s">
        <v>182</v>
      </c>
      <c r="C72" s="1" t="s">
        <v>6</v>
      </c>
      <c r="D72" s="1" t="s">
        <v>454</v>
      </c>
      <c r="E72" s="1">
        <v>3</v>
      </c>
      <c r="F72" s="1" t="s">
        <v>9</v>
      </c>
      <c r="G72" s="3">
        <v>3</v>
      </c>
      <c r="H72" s="3">
        <v>2</v>
      </c>
      <c r="I72" s="31">
        <v>0.125</v>
      </c>
      <c r="J72" s="1">
        <v>1</v>
      </c>
      <c r="K72" s="1"/>
      <c r="L72" s="1"/>
      <c r="M72" s="1"/>
      <c r="N72" s="1"/>
      <c r="O72" s="1"/>
      <c r="P72" s="1">
        <v>1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>
        <v>1</v>
      </c>
      <c r="AC72" s="1"/>
      <c r="AD72" s="1"/>
      <c r="AE72" s="1"/>
      <c r="AF72" s="1">
        <v>1</v>
      </c>
      <c r="AG72" s="1"/>
      <c r="AH72" s="1"/>
      <c r="AI72" s="1"/>
      <c r="AJ72" s="1"/>
      <c r="AK72" s="1"/>
      <c r="AL72" s="1"/>
      <c r="AM72" s="1">
        <v>1</v>
      </c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>
        <v>1</v>
      </c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>
        <v>1</v>
      </c>
      <c r="DD72" s="1"/>
      <c r="DE72" s="1"/>
      <c r="DF72" s="1"/>
      <c r="DG72" s="1"/>
      <c r="DH72" s="1"/>
      <c r="DI72" s="1"/>
      <c r="DJ72" s="1"/>
      <c r="DK72" s="1">
        <v>1</v>
      </c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>
        <v>8</v>
      </c>
      <c r="DY72" s="1">
        <v>5</v>
      </c>
      <c r="DZ72" s="43">
        <f t="shared" si="3"/>
        <v>1.3333333333333333</v>
      </c>
      <c r="EA72" s="43">
        <f t="shared" si="4"/>
        <v>0.83333333333333337</v>
      </c>
      <c r="EB72" s="44">
        <f t="shared" si="5"/>
        <v>2.0833333333333332E-2</v>
      </c>
    </row>
    <row r="73" spans="1:132" x14ac:dyDescent="0.2">
      <c r="A73" s="17">
        <v>44624</v>
      </c>
      <c r="B73" s="15" t="s">
        <v>217</v>
      </c>
      <c r="C73" s="1" t="s">
        <v>7</v>
      </c>
      <c r="D73" s="1" t="s">
        <v>454</v>
      </c>
      <c r="E73" s="1">
        <v>2</v>
      </c>
      <c r="F73" s="1" t="s">
        <v>9</v>
      </c>
      <c r="G73" s="3">
        <v>5</v>
      </c>
      <c r="H73" s="3">
        <v>2</v>
      </c>
      <c r="I73" s="31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>
        <v>0</v>
      </c>
      <c r="DY73" s="1">
        <v>0</v>
      </c>
      <c r="DZ73" s="43">
        <f t="shared" si="3"/>
        <v>0</v>
      </c>
      <c r="EA73" s="43">
        <f t="shared" si="4"/>
        <v>0</v>
      </c>
      <c r="EB73" s="44">
        <f t="shared" si="5"/>
        <v>0</v>
      </c>
    </row>
    <row r="74" spans="1:132" x14ac:dyDescent="0.2">
      <c r="A74" s="17">
        <v>44624</v>
      </c>
      <c r="B74" s="15" t="s">
        <v>219</v>
      </c>
      <c r="C74" s="1" t="s">
        <v>11</v>
      </c>
      <c r="D74" s="1" t="s">
        <v>454</v>
      </c>
      <c r="E74" s="1">
        <v>1</v>
      </c>
      <c r="F74" s="1" t="s">
        <v>9</v>
      </c>
      <c r="G74" s="3">
        <v>5</v>
      </c>
      <c r="H74" s="3">
        <v>2</v>
      </c>
      <c r="I74" s="31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>
        <v>0</v>
      </c>
      <c r="DY74" s="1">
        <v>0</v>
      </c>
      <c r="DZ74" s="43">
        <f t="shared" si="3"/>
        <v>0</v>
      </c>
      <c r="EA74" s="43">
        <f t="shared" si="4"/>
        <v>0</v>
      </c>
      <c r="EB74" s="44">
        <f t="shared" si="5"/>
        <v>0</v>
      </c>
    </row>
    <row r="75" spans="1:132" x14ac:dyDescent="0.2">
      <c r="A75" s="17">
        <v>44631</v>
      </c>
      <c r="B75" s="15" t="s">
        <v>198</v>
      </c>
      <c r="C75" s="1" t="s">
        <v>0</v>
      </c>
      <c r="D75" s="1" t="s">
        <v>454</v>
      </c>
      <c r="E75" s="1">
        <v>10</v>
      </c>
      <c r="F75" s="1" t="s">
        <v>9</v>
      </c>
      <c r="G75" s="3">
        <v>5</v>
      </c>
      <c r="H75" s="3">
        <v>2</v>
      </c>
      <c r="I75" s="31">
        <v>0.24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>
        <v>0</v>
      </c>
      <c r="DY75" s="1">
        <v>0</v>
      </c>
      <c r="DZ75" s="43">
        <f t="shared" si="3"/>
        <v>0</v>
      </c>
      <c r="EA75" s="43">
        <f t="shared" si="4"/>
        <v>0</v>
      </c>
      <c r="EB75" s="44">
        <f t="shared" si="5"/>
        <v>2.4E-2</v>
      </c>
    </row>
    <row r="76" spans="1:132" x14ac:dyDescent="0.2">
      <c r="A76" s="17">
        <v>44631</v>
      </c>
      <c r="B76" s="15" t="s">
        <v>158</v>
      </c>
      <c r="C76" s="1" t="s">
        <v>2</v>
      </c>
      <c r="D76" s="1" t="s">
        <v>454</v>
      </c>
      <c r="E76" s="1">
        <v>8</v>
      </c>
      <c r="F76" s="1" t="s">
        <v>187</v>
      </c>
      <c r="G76" s="3">
        <v>3</v>
      </c>
      <c r="H76" s="3">
        <v>1</v>
      </c>
      <c r="I76" s="31">
        <v>1.2649999999999999</v>
      </c>
      <c r="J76" s="1">
        <v>15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>
        <v>11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>
        <v>2</v>
      </c>
      <c r="BS76" s="1"/>
      <c r="BT76" s="1"/>
      <c r="BU76" s="1">
        <v>1</v>
      </c>
      <c r="BV76" s="1"/>
      <c r="BW76" s="1"/>
      <c r="BX76" s="1">
        <v>2</v>
      </c>
      <c r="BY76" s="1">
        <v>1</v>
      </c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>
        <v>4</v>
      </c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>
        <v>36</v>
      </c>
      <c r="DY76" s="1">
        <v>26</v>
      </c>
      <c r="DZ76" s="43">
        <f t="shared" si="3"/>
        <v>12</v>
      </c>
      <c r="EA76" s="43">
        <f t="shared" si="4"/>
        <v>8.6666666666666661</v>
      </c>
      <c r="EB76" s="44">
        <f t="shared" si="5"/>
        <v>0.42166666666666663</v>
      </c>
    </row>
    <row r="77" spans="1:132" x14ac:dyDescent="0.2">
      <c r="A77" s="17">
        <v>44631</v>
      </c>
      <c r="B77" s="15" t="s">
        <v>203</v>
      </c>
      <c r="C77" s="1" t="s">
        <v>3</v>
      </c>
      <c r="D77" s="1" t="s">
        <v>454</v>
      </c>
      <c r="E77" s="1">
        <v>7</v>
      </c>
      <c r="F77" s="1" t="s">
        <v>9</v>
      </c>
      <c r="G77" s="3">
        <v>5</v>
      </c>
      <c r="H77" s="3">
        <v>2</v>
      </c>
      <c r="I77" s="31">
        <v>0.28999999999999998</v>
      </c>
      <c r="J77" s="1">
        <v>2</v>
      </c>
      <c r="K77" s="1">
        <v>9</v>
      </c>
      <c r="L77" s="1"/>
      <c r="M77" s="1"/>
      <c r="N77" s="1"/>
      <c r="O77" s="1"/>
      <c r="P77" s="1">
        <v>3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>
        <v>14</v>
      </c>
      <c r="DY77" s="1">
        <v>14</v>
      </c>
      <c r="DZ77" s="43">
        <f t="shared" si="3"/>
        <v>1.4</v>
      </c>
      <c r="EA77" s="43">
        <f t="shared" si="4"/>
        <v>1.4</v>
      </c>
      <c r="EB77" s="44">
        <f t="shared" si="5"/>
        <v>2.8999999999999998E-2</v>
      </c>
    </row>
    <row r="78" spans="1:132" x14ac:dyDescent="0.2">
      <c r="A78" s="17">
        <v>44631</v>
      </c>
      <c r="B78" s="15" t="s">
        <v>221</v>
      </c>
      <c r="C78" s="1" t="s">
        <v>4</v>
      </c>
      <c r="D78" s="1" t="s">
        <v>454</v>
      </c>
      <c r="E78" s="1">
        <v>6</v>
      </c>
      <c r="F78" s="1" t="s">
        <v>9</v>
      </c>
      <c r="G78" s="3">
        <v>5</v>
      </c>
      <c r="H78" s="3">
        <v>2</v>
      </c>
      <c r="I78" s="31">
        <v>1.07</v>
      </c>
      <c r="J78" s="1">
        <v>3</v>
      </c>
      <c r="K78" s="1"/>
      <c r="L78" s="1"/>
      <c r="M78" s="1"/>
      <c r="N78" s="1"/>
      <c r="O78" s="1"/>
      <c r="P78" s="1">
        <v>2</v>
      </c>
      <c r="Q78" s="1"/>
      <c r="R78" s="1"/>
      <c r="S78" s="1"/>
      <c r="T78" s="1"/>
      <c r="U78" s="1"/>
      <c r="V78" s="1"/>
      <c r="W78" s="1"/>
      <c r="X78" s="1"/>
      <c r="Y78" s="1">
        <v>3</v>
      </c>
      <c r="Z78" s="1"/>
      <c r="AA78" s="1"/>
      <c r="AB78" s="1">
        <v>4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>
        <v>2</v>
      </c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>
        <v>21</v>
      </c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>
        <v>35</v>
      </c>
      <c r="DY78" s="1">
        <v>12</v>
      </c>
      <c r="DZ78" s="43">
        <f t="shared" si="3"/>
        <v>3.5</v>
      </c>
      <c r="EA78" s="43">
        <f t="shared" si="4"/>
        <v>1.2</v>
      </c>
      <c r="EB78" s="44">
        <f t="shared" si="5"/>
        <v>0.10700000000000001</v>
      </c>
    </row>
    <row r="79" spans="1:132" x14ac:dyDescent="0.2">
      <c r="A79" s="17">
        <v>44631</v>
      </c>
      <c r="B79" s="15" t="s">
        <v>147</v>
      </c>
      <c r="C79" s="1" t="s">
        <v>5</v>
      </c>
      <c r="D79" s="1" t="s">
        <v>454</v>
      </c>
      <c r="E79" s="1">
        <v>5</v>
      </c>
      <c r="F79" s="1" t="s">
        <v>9</v>
      </c>
      <c r="G79" s="3">
        <v>4</v>
      </c>
      <c r="H79" s="3">
        <v>2</v>
      </c>
      <c r="I79" s="31">
        <v>5.5E-2</v>
      </c>
      <c r="J79" s="1">
        <v>2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>
        <v>2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>
        <v>1</v>
      </c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>
        <v>5</v>
      </c>
      <c r="DY79" s="1">
        <v>4</v>
      </c>
      <c r="DZ79" s="43">
        <f t="shared" si="3"/>
        <v>0.625</v>
      </c>
      <c r="EA79" s="43">
        <f t="shared" si="4"/>
        <v>0.5</v>
      </c>
      <c r="EB79" s="44">
        <f t="shared" si="5"/>
        <v>6.875E-3</v>
      </c>
    </row>
    <row r="80" spans="1:132" x14ac:dyDescent="0.2">
      <c r="A80" s="17">
        <v>44631</v>
      </c>
      <c r="B80" s="15" t="s">
        <v>201</v>
      </c>
      <c r="C80" s="1" t="s">
        <v>6</v>
      </c>
      <c r="D80" s="1" t="s">
        <v>454</v>
      </c>
      <c r="E80" s="1">
        <v>3</v>
      </c>
      <c r="F80" s="1" t="s">
        <v>9</v>
      </c>
      <c r="G80" s="3">
        <v>3</v>
      </c>
      <c r="H80" s="3">
        <v>2</v>
      </c>
      <c r="I80" s="31">
        <v>5.5E-2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>
        <v>1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>
        <v>1</v>
      </c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>
        <v>1</v>
      </c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>
        <v>3</v>
      </c>
      <c r="DY80" s="1">
        <v>2</v>
      </c>
      <c r="DZ80" s="43">
        <f t="shared" si="3"/>
        <v>0.5</v>
      </c>
      <c r="EA80" s="43">
        <f t="shared" si="4"/>
        <v>0.33333333333333331</v>
      </c>
      <c r="EB80" s="44">
        <f t="shared" si="5"/>
        <v>9.1666666666666667E-3</v>
      </c>
    </row>
    <row r="81" spans="1:132" x14ac:dyDescent="0.2">
      <c r="A81" s="17">
        <v>44631</v>
      </c>
      <c r="B81" s="15" t="s">
        <v>173</v>
      </c>
      <c r="C81" s="1" t="s">
        <v>7</v>
      </c>
      <c r="D81" s="1" t="s">
        <v>454</v>
      </c>
      <c r="E81" s="1">
        <v>2</v>
      </c>
      <c r="F81" s="1" t="s">
        <v>9</v>
      </c>
      <c r="G81" s="3">
        <v>3</v>
      </c>
      <c r="H81" s="3">
        <v>2</v>
      </c>
      <c r="I81" s="31"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>
        <v>0</v>
      </c>
      <c r="DY81" s="1">
        <v>0</v>
      </c>
      <c r="DZ81" s="43">
        <f t="shared" si="3"/>
        <v>0</v>
      </c>
      <c r="EA81" s="43">
        <f t="shared" si="4"/>
        <v>0</v>
      </c>
      <c r="EB81" s="44">
        <f t="shared" si="5"/>
        <v>0</v>
      </c>
    </row>
    <row r="82" spans="1:132" x14ac:dyDescent="0.2">
      <c r="A82" s="17">
        <v>44631</v>
      </c>
      <c r="B82" s="15" t="s">
        <v>223</v>
      </c>
      <c r="C82" s="1" t="s">
        <v>11</v>
      </c>
      <c r="D82" s="1" t="s">
        <v>454</v>
      </c>
      <c r="E82" s="1">
        <v>1</v>
      </c>
      <c r="F82" s="1" t="s">
        <v>187</v>
      </c>
      <c r="G82" s="3">
        <v>5</v>
      </c>
      <c r="H82" s="3">
        <v>2</v>
      </c>
      <c r="I82" s="31">
        <v>2.5000000000000001E-2</v>
      </c>
      <c r="J82" s="1"/>
      <c r="K82" s="1"/>
      <c r="L82" s="1">
        <v>1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>
        <v>1</v>
      </c>
      <c r="DY82" s="1">
        <v>1</v>
      </c>
      <c r="DZ82" s="43">
        <f t="shared" si="3"/>
        <v>0.1</v>
      </c>
      <c r="EA82" s="43">
        <f t="shared" si="4"/>
        <v>0.1</v>
      </c>
      <c r="EB82" s="44">
        <f t="shared" si="5"/>
        <v>2.5000000000000001E-3</v>
      </c>
    </row>
    <row r="83" spans="1:132" x14ac:dyDescent="0.2">
      <c r="A83" s="17">
        <v>44645</v>
      </c>
      <c r="B83" s="15" t="s">
        <v>224</v>
      </c>
      <c r="C83" s="1" t="s">
        <v>0</v>
      </c>
      <c r="D83" s="1" t="s">
        <v>454</v>
      </c>
      <c r="E83" s="1">
        <v>10</v>
      </c>
      <c r="F83" s="1" t="s">
        <v>9</v>
      </c>
      <c r="G83" s="3">
        <v>5</v>
      </c>
      <c r="H83" s="3">
        <v>2</v>
      </c>
      <c r="I83" s="31">
        <v>2.5000000000000001E-2</v>
      </c>
      <c r="J83" s="1"/>
      <c r="K83" s="1"/>
      <c r="L83" s="1"/>
      <c r="M83" s="1"/>
      <c r="N83" s="1"/>
      <c r="O83" s="1">
        <v>1</v>
      </c>
      <c r="P83" s="1"/>
      <c r="Q83" s="1"/>
      <c r="R83" s="1"/>
      <c r="S83" s="1"/>
      <c r="T83" s="1"/>
      <c r="U83" s="1"/>
      <c r="V83" s="1"/>
      <c r="W83" s="1"/>
      <c r="X83" s="1"/>
      <c r="Y83" s="1">
        <v>6</v>
      </c>
      <c r="Z83" s="1"/>
      <c r="AA83" s="1"/>
      <c r="AB83" s="1">
        <v>2</v>
      </c>
      <c r="AC83" s="1"/>
      <c r="AD83" s="1"/>
      <c r="AE83" s="1"/>
      <c r="AF83" s="1">
        <v>1</v>
      </c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>
        <v>3</v>
      </c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>
        <v>13</v>
      </c>
      <c r="DY83" s="1">
        <v>10</v>
      </c>
      <c r="DZ83" s="43">
        <f t="shared" si="3"/>
        <v>1.3</v>
      </c>
      <c r="EA83" s="43">
        <f t="shared" si="4"/>
        <v>1</v>
      </c>
      <c r="EB83" s="44">
        <f t="shared" si="5"/>
        <v>2.5000000000000001E-3</v>
      </c>
    </row>
    <row r="84" spans="1:132" x14ac:dyDescent="0.2">
      <c r="A84" s="17">
        <v>44645</v>
      </c>
      <c r="B84" s="15" t="s">
        <v>225</v>
      </c>
      <c r="C84" s="1" t="s">
        <v>1</v>
      </c>
      <c r="D84" s="1" t="s">
        <v>454</v>
      </c>
      <c r="E84" s="1">
        <v>9</v>
      </c>
      <c r="F84" s="1" t="s">
        <v>9</v>
      </c>
      <c r="G84" s="3">
        <v>4</v>
      </c>
      <c r="H84" s="3">
        <v>2</v>
      </c>
      <c r="I84" s="31">
        <v>0.35499999999999998</v>
      </c>
      <c r="J84" s="1"/>
      <c r="K84" s="1">
        <v>2</v>
      </c>
      <c r="L84" s="1"/>
      <c r="M84" s="1"/>
      <c r="N84" s="1"/>
      <c r="O84" s="1">
        <v>2</v>
      </c>
      <c r="P84" s="1">
        <v>1</v>
      </c>
      <c r="Q84" s="1"/>
      <c r="R84" s="1"/>
      <c r="S84" s="1"/>
      <c r="T84" s="1"/>
      <c r="U84" s="1"/>
      <c r="V84" s="1"/>
      <c r="W84" s="1"/>
      <c r="X84" s="1"/>
      <c r="Y84" s="1">
        <v>6</v>
      </c>
      <c r="Z84" s="1"/>
      <c r="AA84" s="1"/>
      <c r="AB84" s="1">
        <v>6</v>
      </c>
      <c r="AC84" s="1"/>
      <c r="AD84" s="1"/>
      <c r="AE84" s="1"/>
      <c r="AF84" s="1">
        <v>1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>
        <v>1</v>
      </c>
      <c r="BY84" s="1"/>
      <c r="BZ84" s="1">
        <v>1</v>
      </c>
      <c r="CA84" s="1"/>
      <c r="CB84" s="1"/>
      <c r="CC84" s="1"/>
      <c r="CD84" s="1"/>
      <c r="CE84" s="1">
        <v>1</v>
      </c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>
        <v>21</v>
      </c>
      <c r="DY84" s="1">
        <v>18</v>
      </c>
      <c r="DZ84" s="43">
        <f t="shared" si="3"/>
        <v>2.625</v>
      </c>
      <c r="EA84" s="43">
        <f t="shared" si="4"/>
        <v>2.25</v>
      </c>
      <c r="EB84" s="44">
        <f t="shared" si="5"/>
        <v>4.4374999999999998E-2</v>
      </c>
    </row>
    <row r="85" spans="1:132" x14ac:dyDescent="0.2">
      <c r="A85" s="17">
        <v>44645</v>
      </c>
      <c r="B85" s="15" t="s">
        <v>182</v>
      </c>
      <c r="C85" s="1" t="s">
        <v>2</v>
      </c>
      <c r="D85" s="1" t="s">
        <v>454</v>
      </c>
      <c r="E85" s="1">
        <v>8</v>
      </c>
      <c r="F85" s="1" t="s">
        <v>9</v>
      </c>
      <c r="G85" s="3">
        <v>5</v>
      </c>
      <c r="H85" s="3">
        <v>2</v>
      </c>
      <c r="I85" s="31">
        <v>1.27</v>
      </c>
      <c r="J85" s="1">
        <v>4</v>
      </c>
      <c r="K85" s="1">
        <v>8</v>
      </c>
      <c r="L85" s="1"/>
      <c r="M85" s="1"/>
      <c r="N85" s="1"/>
      <c r="O85" s="1"/>
      <c r="P85" s="1">
        <v>19</v>
      </c>
      <c r="Q85" s="1"/>
      <c r="R85" s="1"/>
      <c r="S85" s="1"/>
      <c r="T85" s="1"/>
      <c r="U85" s="1"/>
      <c r="V85" s="1"/>
      <c r="W85" s="1"/>
      <c r="X85" s="1"/>
      <c r="Y85" s="1">
        <v>3</v>
      </c>
      <c r="Z85" s="1"/>
      <c r="AA85" s="1"/>
      <c r="AB85" s="1">
        <v>1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>
        <v>2</v>
      </c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>
        <v>1</v>
      </c>
      <c r="DD85" s="1"/>
      <c r="DE85" s="1"/>
      <c r="DF85" s="1">
        <v>21</v>
      </c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>
        <v>59</v>
      </c>
      <c r="DY85" s="1">
        <v>35</v>
      </c>
      <c r="DZ85" s="43">
        <f t="shared" si="3"/>
        <v>5.9</v>
      </c>
      <c r="EA85" s="43">
        <f t="shared" si="4"/>
        <v>3.5</v>
      </c>
      <c r="EB85" s="44">
        <f t="shared" si="5"/>
        <v>0.127</v>
      </c>
    </row>
    <row r="86" spans="1:132" x14ac:dyDescent="0.2">
      <c r="A86" s="17">
        <v>44645</v>
      </c>
      <c r="B86" s="15" t="s">
        <v>226</v>
      </c>
      <c r="C86" s="1" t="s">
        <v>3</v>
      </c>
      <c r="D86" s="1" t="s">
        <v>454</v>
      </c>
      <c r="E86" s="1">
        <v>7</v>
      </c>
      <c r="F86" s="1" t="s">
        <v>9</v>
      </c>
      <c r="G86" s="3">
        <v>3</v>
      </c>
      <c r="H86" s="3">
        <v>1</v>
      </c>
      <c r="I86" s="31">
        <v>2.4900000000000002</v>
      </c>
      <c r="J86" s="1"/>
      <c r="K86" s="1">
        <v>4</v>
      </c>
      <c r="L86" s="1"/>
      <c r="M86" s="1"/>
      <c r="N86" s="1"/>
      <c r="O86" s="1"/>
      <c r="P86" s="1">
        <v>5</v>
      </c>
      <c r="Q86" s="1"/>
      <c r="R86" s="1"/>
      <c r="S86" s="1"/>
      <c r="T86" s="1"/>
      <c r="U86" s="1"/>
      <c r="V86" s="1"/>
      <c r="W86" s="1"/>
      <c r="X86" s="1"/>
      <c r="Y86" s="1">
        <v>5</v>
      </c>
      <c r="Z86" s="1"/>
      <c r="AA86" s="1"/>
      <c r="AB86" s="1"/>
      <c r="AC86" s="1"/>
      <c r="AD86" s="1"/>
      <c r="AE86" s="1"/>
      <c r="AF86" s="1">
        <v>1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>
        <v>36</v>
      </c>
      <c r="BY86" s="1"/>
      <c r="BZ86" s="1"/>
      <c r="CA86" s="1"/>
      <c r="CB86" s="1">
        <v>2</v>
      </c>
      <c r="CC86" s="1"/>
      <c r="CD86" s="1"/>
      <c r="CE86" s="1">
        <v>2</v>
      </c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>
        <v>3</v>
      </c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>
        <v>2</v>
      </c>
      <c r="DV86" s="1"/>
      <c r="DW86" s="1"/>
      <c r="DX86" s="1">
        <v>60</v>
      </c>
      <c r="DY86" s="1">
        <v>15</v>
      </c>
      <c r="DZ86" s="43">
        <f t="shared" si="3"/>
        <v>20</v>
      </c>
      <c r="EA86" s="43">
        <f t="shared" si="4"/>
        <v>5</v>
      </c>
      <c r="EB86" s="44">
        <f t="shared" si="5"/>
        <v>0.83000000000000007</v>
      </c>
    </row>
    <row r="87" spans="1:132" x14ac:dyDescent="0.2">
      <c r="A87" s="17">
        <v>44645</v>
      </c>
      <c r="B87" s="15" t="s">
        <v>204</v>
      </c>
      <c r="C87" s="1" t="s">
        <v>12</v>
      </c>
      <c r="D87" s="1" t="s">
        <v>454</v>
      </c>
      <c r="E87" s="1">
        <v>6</v>
      </c>
      <c r="F87" s="1" t="s">
        <v>9</v>
      </c>
      <c r="G87" s="3">
        <v>5</v>
      </c>
      <c r="H87" s="3">
        <v>2</v>
      </c>
      <c r="I87" s="31">
        <v>3.19</v>
      </c>
      <c r="J87" s="1">
        <v>4</v>
      </c>
      <c r="K87" s="1">
        <v>1</v>
      </c>
      <c r="L87" s="1"/>
      <c r="M87" s="1"/>
      <c r="N87" s="1"/>
      <c r="O87" s="1"/>
      <c r="P87" s="1">
        <v>4</v>
      </c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>
        <v>5</v>
      </c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>
        <v>4</v>
      </c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>
        <v>19</v>
      </c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>
        <v>37</v>
      </c>
      <c r="DY87" s="1">
        <v>14</v>
      </c>
      <c r="DZ87" s="43">
        <f t="shared" si="3"/>
        <v>3.7</v>
      </c>
      <c r="EA87" s="43">
        <f t="shared" si="4"/>
        <v>1.4</v>
      </c>
      <c r="EB87" s="44">
        <f t="shared" si="5"/>
        <v>0.31900000000000001</v>
      </c>
    </row>
    <row r="88" spans="1:132" x14ac:dyDescent="0.2">
      <c r="A88" s="17">
        <v>44645</v>
      </c>
      <c r="B88" s="15" t="s">
        <v>214</v>
      </c>
      <c r="C88" s="1" t="s">
        <v>5</v>
      </c>
      <c r="D88" s="1" t="s">
        <v>454</v>
      </c>
      <c r="E88" s="1">
        <v>5</v>
      </c>
      <c r="F88" s="1" t="s">
        <v>9</v>
      </c>
      <c r="G88" s="3">
        <v>4</v>
      </c>
      <c r="H88" s="3">
        <v>2</v>
      </c>
      <c r="I88" s="31">
        <v>0.105</v>
      </c>
      <c r="J88" s="1"/>
      <c r="K88" s="1">
        <v>1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>
        <v>1</v>
      </c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>
        <v>2</v>
      </c>
      <c r="DY88" s="1">
        <v>2</v>
      </c>
      <c r="DZ88" s="43">
        <f t="shared" si="3"/>
        <v>0.25</v>
      </c>
      <c r="EA88" s="43">
        <f t="shared" si="4"/>
        <v>0.25</v>
      </c>
      <c r="EB88" s="44">
        <f t="shared" si="5"/>
        <v>1.3125E-2</v>
      </c>
    </row>
    <row r="89" spans="1:132" x14ac:dyDescent="0.2">
      <c r="A89" s="17">
        <v>44645</v>
      </c>
      <c r="B89" s="15" t="s">
        <v>150</v>
      </c>
      <c r="C89" s="1" t="s">
        <v>6</v>
      </c>
      <c r="D89" s="1" t="s">
        <v>454</v>
      </c>
      <c r="E89" s="1">
        <v>3</v>
      </c>
      <c r="F89" s="1" t="s">
        <v>187</v>
      </c>
      <c r="G89" s="3">
        <v>2</v>
      </c>
      <c r="H89" s="3">
        <v>2</v>
      </c>
      <c r="I89" s="31">
        <v>7.4999999999999997E-2</v>
      </c>
      <c r="J89" s="1"/>
      <c r="K89" s="1">
        <v>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>
        <v>2</v>
      </c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>
        <v>4</v>
      </c>
      <c r="DY89" s="1">
        <v>4</v>
      </c>
      <c r="DZ89" s="43">
        <f t="shared" si="3"/>
        <v>1</v>
      </c>
      <c r="EA89" s="43">
        <f t="shared" si="4"/>
        <v>1</v>
      </c>
      <c r="EB89" s="44">
        <f t="shared" si="5"/>
        <v>1.8749999999999999E-2</v>
      </c>
    </row>
    <row r="90" spans="1:132" x14ac:dyDescent="0.2">
      <c r="A90" s="17">
        <v>44645</v>
      </c>
      <c r="B90" s="15" t="s">
        <v>161</v>
      </c>
      <c r="C90" s="1" t="s">
        <v>7</v>
      </c>
      <c r="D90" s="1" t="s">
        <v>454</v>
      </c>
      <c r="E90" s="1">
        <v>2</v>
      </c>
      <c r="F90" s="1" t="s">
        <v>9</v>
      </c>
      <c r="G90" s="3">
        <v>3</v>
      </c>
      <c r="H90" s="3">
        <v>2</v>
      </c>
      <c r="I90" s="31"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>
        <v>0</v>
      </c>
      <c r="DY90" s="1">
        <v>0</v>
      </c>
      <c r="DZ90" s="43">
        <f t="shared" si="3"/>
        <v>0</v>
      </c>
      <c r="EA90" s="43">
        <f t="shared" si="4"/>
        <v>0</v>
      </c>
      <c r="EB90" s="44">
        <f t="shared" si="5"/>
        <v>0</v>
      </c>
    </row>
    <row r="91" spans="1:132" x14ac:dyDescent="0.2">
      <c r="A91" s="17">
        <v>44645</v>
      </c>
      <c r="B91" s="15" t="s">
        <v>228</v>
      </c>
      <c r="C91" s="1" t="s">
        <v>11</v>
      </c>
      <c r="D91" s="1" t="s">
        <v>454</v>
      </c>
      <c r="E91" s="1">
        <v>1</v>
      </c>
      <c r="F91" s="1" t="s">
        <v>9</v>
      </c>
      <c r="G91" s="3">
        <v>5</v>
      </c>
      <c r="H91" s="3">
        <v>2</v>
      </c>
      <c r="I91" s="31"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>
        <v>0</v>
      </c>
      <c r="DY91" s="1">
        <v>0</v>
      </c>
      <c r="DZ91" s="43">
        <f t="shared" si="3"/>
        <v>0</v>
      </c>
      <c r="EA91" s="43">
        <f t="shared" si="4"/>
        <v>0</v>
      </c>
      <c r="EB91" s="44">
        <f t="shared" si="5"/>
        <v>0</v>
      </c>
    </row>
    <row r="92" spans="1:132" x14ac:dyDescent="0.2">
      <c r="A92" s="17">
        <v>44655</v>
      </c>
      <c r="B92" s="15" t="s">
        <v>230</v>
      </c>
      <c r="C92" s="1" t="s">
        <v>0</v>
      </c>
      <c r="D92" s="1" t="s">
        <v>452</v>
      </c>
      <c r="E92" s="1">
        <v>10</v>
      </c>
      <c r="F92" s="1" t="s">
        <v>9</v>
      </c>
      <c r="G92" s="3">
        <v>5</v>
      </c>
      <c r="H92" s="3">
        <v>2</v>
      </c>
      <c r="I92" s="31">
        <v>0.37</v>
      </c>
      <c r="J92" s="1"/>
      <c r="K92" s="1">
        <v>1</v>
      </c>
      <c r="L92" s="1"/>
      <c r="M92" s="1"/>
      <c r="N92" s="1"/>
      <c r="O92" s="1"/>
      <c r="P92" s="1"/>
      <c r="Q92" s="1"/>
      <c r="R92" s="1"/>
      <c r="S92" s="1">
        <v>9</v>
      </c>
      <c r="T92" s="1"/>
      <c r="U92" s="1"/>
      <c r="V92" s="1"/>
      <c r="W92" s="1"/>
      <c r="X92" s="1"/>
      <c r="Y92" s="1">
        <v>2</v>
      </c>
      <c r="Z92" s="1"/>
      <c r="AA92" s="1"/>
      <c r="AB92" s="1">
        <v>1</v>
      </c>
      <c r="AC92" s="1">
        <v>1</v>
      </c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>
        <v>1</v>
      </c>
      <c r="CL92" s="1">
        <v>1</v>
      </c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>
        <v>16</v>
      </c>
      <c r="DY92" s="1">
        <v>14</v>
      </c>
      <c r="DZ92" s="43">
        <f t="shared" si="3"/>
        <v>1.6</v>
      </c>
      <c r="EA92" s="43">
        <f t="shared" si="4"/>
        <v>1.4</v>
      </c>
      <c r="EB92" s="44">
        <f t="shared" si="5"/>
        <v>3.6999999999999998E-2</v>
      </c>
    </row>
    <row r="93" spans="1:132" x14ac:dyDescent="0.2">
      <c r="A93" s="17">
        <v>44655</v>
      </c>
      <c r="B93" s="15" t="s">
        <v>231</v>
      </c>
      <c r="C93" s="1" t="s">
        <v>1</v>
      </c>
      <c r="D93" s="1" t="s">
        <v>452</v>
      </c>
      <c r="E93" s="1">
        <v>9</v>
      </c>
      <c r="F93" s="1" t="s">
        <v>9</v>
      </c>
      <c r="G93" s="3">
        <v>3</v>
      </c>
      <c r="H93" s="3">
        <v>2</v>
      </c>
      <c r="I93" s="31">
        <v>0.61</v>
      </c>
      <c r="J93" s="1">
        <v>1</v>
      </c>
      <c r="K93" s="1">
        <v>2</v>
      </c>
      <c r="L93" s="1"/>
      <c r="M93" s="1"/>
      <c r="N93" s="1"/>
      <c r="O93" s="1"/>
      <c r="P93" s="1">
        <v>1</v>
      </c>
      <c r="Q93" s="1"/>
      <c r="R93" s="1"/>
      <c r="S93" s="1">
        <v>1</v>
      </c>
      <c r="T93" s="1"/>
      <c r="U93" s="1"/>
      <c r="V93" s="1"/>
      <c r="W93" s="1"/>
      <c r="X93" s="1"/>
      <c r="Y93" s="1">
        <v>17</v>
      </c>
      <c r="Z93" s="1"/>
      <c r="AA93" s="1"/>
      <c r="AB93" s="1">
        <v>4</v>
      </c>
      <c r="AC93" s="1"/>
      <c r="AD93" s="1"/>
      <c r="AE93" s="1"/>
      <c r="AF93" s="1">
        <v>8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>
        <v>1</v>
      </c>
      <c r="BW93" s="1"/>
      <c r="BX93" s="1"/>
      <c r="BY93" s="1"/>
      <c r="BZ93" s="1"/>
      <c r="CA93" s="1"/>
      <c r="CB93" s="1"/>
      <c r="CC93" s="1"/>
      <c r="CD93" s="1"/>
      <c r="CE93" s="1">
        <v>6</v>
      </c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>
        <v>3</v>
      </c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>
        <v>44</v>
      </c>
      <c r="DY93" s="1">
        <v>34</v>
      </c>
      <c r="DZ93" s="43">
        <f t="shared" si="3"/>
        <v>7.333333333333333</v>
      </c>
      <c r="EA93" s="43">
        <f t="shared" si="4"/>
        <v>5.666666666666667</v>
      </c>
      <c r="EB93" s="44">
        <f t="shared" si="5"/>
        <v>0.10166666666666667</v>
      </c>
    </row>
    <row r="94" spans="1:132" x14ac:dyDescent="0.2">
      <c r="A94" s="17">
        <v>44655</v>
      </c>
      <c r="B94" s="15" t="s">
        <v>232</v>
      </c>
      <c r="C94" s="1" t="s">
        <v>2</v>
      </c>
      <c r="D94" s="1" t="s">
        <v>452</v>
      </c>
      <c r="E94" s="1">
        <v>8</v>
      </c>
      <c r="F94" s="1" t="s">
        <v>9</v>
      </c>
      <c r="G94" s="3">
        <v>5</v>
      </c>
      <c r="H94" s="3">
        <v>2</v>
      </c>
      <c r="I94" s="31">
        <v>0.95499999999999996</v>
      </c>
      <c r="J94" s="1">
        <v>17</v>
      </c>
      <c r="K94" s="1"/>
      <c r="L94" s="1"/>
      <c r="M94" s="1"/>
      <c r="N94" s="1"/>
      <c r="O94" s="1"/>
      <c r="P94" s="1">
        <v>23</v>
      </c>
      <c r="Q94" s="1"/>
      <c r="R94" s="1"/>
      <c r="S94" s="1"/>
      <c r="T94" s="1"/>
      <c r="U94" s="1"/>
      <c r="V94" s="1"/>
      <c r="W94" s="1"/>
      <c r="X94" s="1"/>
      <c r="Y94" s="1">
        <v>1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>
        <v>3</v>
      </c>
      <c r="BQ94" s="1"/>
      <c r="BR94" s="1"/>
      <c r="BS94" s="1"/>
      <c r="BT94" s="1"/>
      <c r="BU94" s="1"/>
      <c r="BV94" s="1"/>
      <c r="BW94" s="1"/>
      <c r="BX94" s="1">
        <v>7</v>
      </c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>
        <v>4</v>
      </c>
      <c r="DB94" s="1"/>
      <c r="DC94" s="1">
        <v>12</v>
      </c>
      <c r="DD94" s="1"/>
      <c r="DE94" s="1"/>
      <c r="DF94" s="1">
        <v>6</v>
      </c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>
        <v>73</v>
      </c>
      <c r="DY94" s="1">
        <v>41</v>
      </c>
      <c r="DZ94" s="43">
        <f t="shared" si="3"/>
        <v>7.3</v>
      </c>
      <c r="EA94" s="43">
        <f t="shared" si="4"/>
        <v>4.0999999999999996</v>
      </c>
      <c r="EB94" s="44">
        <f t="shared" si="5"/>
        <v>9.5500000000000002E-2</v>
      </c>
    </row>
    <row r="95" spans="1:132" x14ac:dyDescent="0.2">
      <c r="A95" s="17">
        <v>44655</v>
      </c>
      <c r="B95" s="15" t="s">
        <v>189</v>
      </c>
      <c r="C95" s="1" t="s">
        <v>3</v>
      </c>
      <c r="D95" s="1" t="s">
        <v>452</v>
      </c>
      <c r="E95" s="1">
        <v>7</v>
      </c>
      <c r="F95" s="1" t="s">
        <v>187</v>
      </c>
      <c r="G95" s="3">
        <v>3</v>
      </c>
      <c r="H95" s="3">
        <v>1</v>
      </c>
      <c r="I95" s="31">
        <v>1.3049999999999999</v>
      </c>
      <c r="J95" s="1">
        <v>2</v>
      </c>
      <c r="K95" s="1">
        <v>1</v>
      </c>
      <c r="L95" s="1"/>
      <c r="M95" s="1"/>
      <c r="N95" s="1"/>
      <c r="O95" s="1"/>
      <c r="P95" s="1">
        <v>2</v>
      </c>
      <c r="Q95" s="1"/>
      <c r="R95" s="1"/>
      <c r="S95" s="1">
        <v>1</v>
      </c>
      <c r="T95" s="1"/>
      <c r="U95" s="1"/>
      <c r="V95" s="1"/>
      <c r="W95" s="1"/>
      <c r="X95" s="1">
        <v>1</v>
      </c>
      <c r="Y95" s="1">
        <v>3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>
        <v>22</v>
      </c>
      <c r="BY95" s="1"/>
      <c r="BZ95" s="1"/>
      <c r="CA95" s="1"/>
      <c r="CB95" s="1"/>
      <c r="CC95" s="1"/>
      <c r="CD95" s="1"/>
      <c r="CE95" s="1">
        <v>6</v>
      </c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>
        <v>1</v>
      </c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>
        <v>2</v>
      </c>
      <c r="DV95" s="1"/>
      <c r="DW95" s="1">
        <v>2</v>
      </c>
      <c r="DX95" s="1">
        <v>43</v>
      </c>
      <c r="DY95" s="1">
        <v>10</v>
      </c>
      <c r="DZ95" s="43">
        <f t="shared" si="3"/>
        <v>14.333333333333334</v>
      </c>
      <c r="EA95" s="43">
        <f t="shared" si="4"/>
        <v>3.3333333333333335</v>
      </c>
      <c r="EB95" s="44">
        <f t="shared" si="5"/>
        <v>0.435</v>
      </c>
    </row>
    <row r="96" spans="1:132" x14ac:dyDescent="0.2">
      <c r="A96" s="17">
        <v>44655</v>
      </c>
      <c r="B96" s="15" t="s">
        <v>166</v>
      </c>
      <c r="C96" s="1" t="s">
        <v>12</v>
      </c>
      <c r="D96" s="1" t="s">
        <v>452</v>
      </c>
      <c r="E96" s="1">
        <v>6</v>
      </c>
      <c r="F96" s="1" t="s">
        <v>9</v>
      </c>
      <c r="G96" s="3">
        <v>5</v>
      </c>
      <c r="H96" s="3">
        <v>2</v>
      </c>
      <c r="I96" s="31">
        <v>1.675</v>
      </c>
      <c r="J96" s="1">
        <v>4</v>
      </c>
      <c r="K96" s="1"/>
      <c r="L96" s="1"/>
      <c r="M96" s="1"/>
      <c r="N96" s="1"/>
      <c r="O96" s="1"/>
      <c r="P96" s="1">
        <v>3</v>
      </c>
      <c r="Q96" s="1"/>
      <c r="R96" s="1"/>
      <c r="S96" s="1"/>
      <c r="T96" s="1"/>
      <c r="U96" s="1"/>
      <c r="V96" s="1"/>
      <c r="W96" s="1"/>
      <c r="X96" s="1"/>
      <c r="Y96" s="1">
        <v>4</v>
      </c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>
        <v>1</v>
      </c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>
        <v>1</v>
      </c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>
        <v>1</v>
      </c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>
        <v>1</v>
      </c>
      <c r="DE96" s="1"/>
      <c r="DF96" s="1">
        <v>8</v>
      </c>
      <c r="DG96" s="1"/>
      <c r="DH96" s="1"/>
      <c r="DI96" s="1"/>
      <c r="DJ96" s="1"/>
      <c r="DK96" s="1">
        <v>1</v>
      </c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>
        <v>24</v>
      </c>
      <c r="DY96" s="1">
        <v>12</v>
      </c>
      <c r="DZ96" s="43">
        <f t="shared" si="3"/>
        <v>2.4</v>
      </c>
      <c r="EA96" s="43">
        <f t="shared" si="4"/>
        <v>1.2</v>
      </c>
      <c r="EB96" s="44">
        <f t="shared" si="5"/>
        <v>0.16750000000000001</v>
      </c>
    </row>
    <row r="97" spans="1:132" x14ac:dyDescent="0.2">
      <c r="A97" s="17">
        <v>44655</v>
      </c>
      <c r="B97" s="15" t="s">
        <v>233</v>
      </c>
      <c r="C97" s="1" t="s">
        <v>5</v>
      </c>
      <c r="D97" s="1" t="s">
        <v>452</v>
      </c>
      <c r="E97" s="1">
        <v>5</v>
      </c>
      <c r="F97" s="1" t="s">
        <v>9</v>
      </c>
      <c r="G97" s="3">
        <v>4</v>
      </c>
      <c r="H97" s="3">
        <v>2</v>
      </c>
      <c r="I97" s="31">
        <v>6.5000000000000002E-2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>
        <v>1</v>
      </c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>
        <v>1</v>
      </c>
      <c r="DY97" s="1">
        <v>0</v>
      </c>
      <c r="DZ97" s="43">
        <f t="shared" si="3"/>
        <v>0.125</v>
      </c>
      <c r="EA97" s="43">
        <f t="shared" si="4"/>
        <v>0</v>
      </c>
      <c r="EB97" s="44">
        <f t="shared" si="5"/>
        <v>8.1250000000000003E-3</v>
      </c>
    </row>
    <row r="98" spans="1:132" x14ac:dyDescent="0.2">
      <c r="A98" s="17">
        <v>44655</v>
      </c>
      <c r="B98" s="15" t="s">
        <v>236</v>
      </c>
      <c r="C98" s="1" t="s">
        <v>6</v>
      </c>
      <c r="D98" s="1" t="s">
        <v>452</v>
      </c>
      <c r="E98" s="1">
        <v>3</v>
      </c>
      <c r="F98" s="1" t="s">
        <v>9</v>
      </c>
      <c r="G98" s="3">
        <v>3</v>
      </c>
      <c r="H98" s="3">
        <v>2</v>
      </c>
      <c r="I98" s="31">
        <v>0.05</v>
      </c>
      <c r="J98" s="1"/>
      <c r="K98" s="1">
        <v>1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>
        <v>2</v>
      </c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>
        <v>1</v>
      </c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>
        <v>4</v>
      </c>
      <c r="DY98" s="1">
        <v>4</v>
      </c>
      <c r="DZ98" s="43">
        <f t="shared" si="3"/>
        <v>0.66666666666666663</v>
      </c>
      <c r="EA98" s="43">
        <f t="shared" si="4"/>
        <v>0.66666666666666663</v>
      </c>
      <c r="EB98" s="44">
        <f t="shared" si="5"/>
        <v>8.3333333333333332E-3</v>
      </c>
    </row>
    <row r="99" spans="1:132" x14ac:dyDescent="0.2">
      <c r="A99" s="17">
        <v>44655</v>
      </c>
      <c r="B99" s="15" t="s">
        <v>239</v>
      </c>
      <c r="C99" s="1" t="s">
        <v>7</v>
      </c>
      <c r="D99" s="1" t="s">
        <v>452</v>
      </c>
      <c r="E99" s="1">
        <v>2</v>
      </c>
      <c r="F99" s="1" t="s">
        <v>9</v>
      </c>
      <c r="G99" s="3">
        <v>3</v>
      </c>
      <c r="H99" s="3">
        <v>2</v>
      </c>
      <c r="I99" s="31"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>
        <v>0</v>
      </c>
      <c r="DY99" s="1">
        <v>0</v>
      </c>
      <c r="DZ99" s="43">
        <f t="shared" si="3"/>
        <v>0</v>
      </c>
      <c r="EA99" s="43">
        <f t="shared" si="4"/>
        <v>0</v>
      </c>
      <c r="EB99" s="44">
        <f t="shared" si="5"/>
        <v>0</v>
      </c>
    </row>
    <row r="100" spans="1:132" x14ac:dyDescent="0.2">
      <c r="A100" s="17">
        <v>44655</v>
      </c>
      <c r="B100" s="15" t="s">
        <v>241</v>
      </c>
      <c r="C100" s="1" t="s">
        <v>11</v>
      </c>
      <c r="D100" s="1" t="s">
        <v>452</v>
      </c>
      <c r="E100" s="1">
        <v>1</v>
      </c>
      <c r="F100" s="1" t="s">
        <v>9</v>
      </c>
      <c r="G100" s="3">
        <v>5</v>
      </c>
      <c r="H100" s="3">
        <v>2</v>
      </c>
      <c r="I100" s="31"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>
        <v>0</v>
      </c>
      <c r="DY100" s="1">
        <v>0</v>
      </c>
      <c r="DZ100" s="43">
        <f t="shared" si="3"/>
        <v>0</v>
      </c>
      <c r="EA100" s="43">
        <f t="shared" si="4"/>
        <v>0</v>
      </c>
      <c r="EB100" s="44">
        <f t="shared" si="5"/>
        <v>0</v>
      </c>
    </row>
    <row r="101" spans="1:132" x14ac:dyDescent="0.2">
      <c r="A101" s="17">
        <v>44660</v>
      </c>
      <c r="B101" s="15" t="s">
        <v>224</v>
      </c>
      <c r="C101" s="1" t="s">
        <v>0</v>
      </c>
      <c r="D101" s="1" t="s">
        <v>452</v>
      </c>
      <c r="E101" s="1">
        <v>10</v>
      </c>
      <c r="F101" s="1" t="s">
        <v>187</v>
      </c>
      <c r="G101" s="3">
        <v>5</v>
      </c>
      <c r="H101" s="3">
        <v>2</v>
      </c>
      <c r="I101" s="31">
        <v>0.24</v>
      </c>
      <c r="J101" s="1"/>
      <c r="K101" s="1"/>
      <c r="L101" s="1"/>
      <c r="M101" s="1"/>
      <c r="N101" s="1"/>
      <c r="O101" s="1"/>
      <c r="P101" s="1">
        <v>2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>
        <v>3</v>
      </c>
      <c r="AC101" s="1"/>
      <c r="AD101" s="1"/>
      <c r="AE101" s="1"/>
      <c r="AF101" s="1">
        <v>3</v>
      </c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>
        <v>8</v>
      </c>
      <c r="DY101" s="1">
        <v>8</v>
      </c>
      <c r="DZ101" s="43">
        <f t="shared" si="3"/>
        <v>0.8</v>
      </c>
      <c r="EA101" s="43">
        <f t="shared" si="4"/>
        <v>0.8</v>
      </c>
      <c r="EB101" s="44">
        <f t="shared" si="5"/>
        <v>2.4E-2</v>
      </c>
    </row>
    <row r="102" spans="1:132" x14ac:dyDescent="0.2">
      <c r="A102" s="17">
        <v>44660</v>
      </c>
      <c r="B102" s="15" t="s">
        <v>148</v>
      </c>
      <c r="C102" s="1" t="s">
        <v>1</v>
      </c>
      <c r="D102" s="1" t="s">
        <v>452</v>
      </c>
      <c r="E102" s="1">
        <v>9</v>
      </c>
      <c r="F102" s="1" t="s">
        <v>187</v>
      </c>
      <c r="G102" s="3">
        <v>3</v>
      </c>
      <c r="H102" s="3">
        <v>2</v>
      </c>
      <c r="I102" s="31">
        <v>0.13</v>
      </c>
      <c r="J102" s="1"/>
      <c r="K102" s="1">
        <v>1</v>
      </c>
      <c r="L102" s="1"/>
      <c r="M102" s="1"/>
      <c r="N102" s="1"/>
      <c r="O102" s="1">
        <v>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>
        <v>1</v>
      </c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>
        <v>1</v>
      </c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>
        <v>4</v>
      </c>
      <c r="DY102" s="1">
        <v>3</v>
      </c>
      <c r="DZ102" s="43">
        <f t="shared" si="3"/>
        <v>0.66666666666666663</v>
      </c>
      <c r="EA102" s="43">
        <f t="shared" si="4"/>
        <v>0.5</v>
      </c>
      <c r="EB102" s="44">
        <f t="shared" si="5"/>
        <v>2.1666666666666667E-2</v>
      </c>
    </row>
    <row r="103" spans="1:132" x14ac:dyDescent="0.2">
      <c r="A103" s="17">
        <v>44660</v>
      </c>
      <c r="B103" s="15" t="s">
        <v>244</v>
      </c>
      <c r="C103" s="1" t="s">
        <v>2</v>
      </c>
      <c r="D103" s="1" t="s">
        <v>452</v>
      </c>
      <c r="E103" s="1">
        <v>8</v>
      </c>
      <c r="F103" s="1" t="s">
        <v>9</v>
      </c>
      <c r="G103" s="3">
        <v>5</v>
      </c>
      <c r="H103" s="3">
        <v>2</v>
      </c>
      <c r="I103" s="31">
        <v>0.11</v>
      </c>
      <c r="J103" s="1">
        <v>2</v>
      </c>
      <c r="K103" s="1"/>
      <c r="L103" s="1">
        <v>1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>
        <v>1</v>
      </c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>
        <v>4</v>
      </c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>
        <v>1</v>
      </c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>
        <v>9</v>
      </c>
      <c r="DY103" s="1">
        <v>8</v>
      </c>
      <c r="DZ103" s="43">
        <f t="shared" si="3"/>
        <v>0.9</v>
      </c>
      <c r="EA103" s="43">
        <f t="shared" si="4"/>
        <v>0.8</v>
      </c>
      <c r="EB103" s="44">
        <f t="shared" si="5"/>
        <v>1.0999999999999999E-2</v>
      </c>
    </row>
    <row r="104" spans="1:132" x14ac:dyDescent="0.2">
      <c r="A104" s="17">
        <v>44660</v>
      </c>
      <c r="B104" s="15" t="s">
        <v>194</v>
      </c>
      <c r="C104" s="1" t="s">
        <v>3</v>
      </c>
      <c r="D104" s="1" t="s">
        <v>452</v>
      </c>
      <c r="E104" s="1">
        <v>7</v>
      </c>
      <c r="F104" s="1" t="s">
        <v>9</v>
      </c>
      <c r="G104" s="3">
        <v>3</v>
      </c>
      <c r="H104" s="3">
        <v>1</v>
      </c>
      <c r="I104" s="31">
        <v>0.08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>
        <v>1</v>
      </c>
      <c r="AA104" s="1"/>
      <c r="AB104" s="1">
        <v>2</v>
      </c>
      <c r="AC104" s="1"/>
      <c r="AD104" s="1"/>
      <c r="AE104" s="1"/>
      <c r="AF104" s="1">
        <v>1</v>
      </c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>
        <v>4</v>
      </c>
      <c r="DY104" s="1">
        <v>4</v>
      </c>
      <c r="DZ104" s="43">
        <f t="shared" si="3"/>
        <v>1.3333333333333333</v>
      </c>
      <c r="EA104" s="43">
        <f t="shared" si="4"/>
        <v>1.3333333333333333</v>
      </c>
      <c r="EB104" s="44">
        <f t="shared" si="5"/>
        <v>2.6666666666666668E-2</v>
      </c>
    </row>
    <row r="105" spans="1:132" x14ac:dyDescent="0.2">
      <c r="A105" s="17">
        <v>44660</v>
      </c>
      <c r="B105" s="15" t="s">
        <v>188</v>
      </c>
      <c r="C105" s="1" t="s">
        <v>12</v>
      </c>
      <c r="D105" s="1" t="s">
        <v>452</v>
      </c>
      <c r="E105" s="1">
        <v>6</v>
      </c>
      <c r="F105" s="1" t="s">
        <v>187</v>
      </c>
      <c r="G105" s="3">
        <v>5</v>
      </c>
      <c r="H105" s="3">
        <v>2</v>
      </c>
      <c r="I105" s="31">
        <v>2.5000000000000001E-2</v>
      </c>
      <c r="J105" s="1">
        <v>2</v>
      </c>
      <c r="K105" s="1"/>
      <c r="L105" s="1">
        <v>1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>
        <v>2</v>
      </c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>
        <v>5</v>
      </c>
      <c r="DY105" s="1">
        <v>5</v>
      </c>
      <c r="DZ105" s="43">
        <f t="shared" si="3"/>
        <v>0.5</v>
      </c>
      <c r="EA105" s="43">
        <f t="shared" si="4"/>
        <v>0.5</v>
      </c>
      <c r="EB105" s="44">
        <f t="shared" si="5"/>
        <v>2.5000000000000001E-3</v>
      </c>
    </row>
    <row r="106" spans="1:132" x14ac:dyDescent="0.2">
      <c r="A106" s="17">
        <v>44660</v>
      </c>
      <c r="B106" s="15" t="s">
        <v>245</v>
      </c>
      <c r="C106" s="1" t="s">
        <v>5</v>
      </c>
      <c r="D106" s="1" t="s">
        <v>452</v>
      </c>
      <c r="E106" s="1">
        <v>5</v>
      </c>
      <c r="F106" s="1" t="s">
        <v>9</v>
      </c>
      <c r="G106" s="3">
        <v>4</v>
      </c>
      <c r="H106" s="3">
        <v>2</v>
      </c>
      <c r="I106" s="31">
        <v>0.03</v>
      </c>
      <c r="J106" s="1">
        <v>3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>
        <v>3</v>
      </c>
      <c r="DY106" s="1">
        <v>3</v>
      </c>
      <c r="DZ106" s="43">
        <f t="shared" si="3"/>
        <v>0.375</v>
      </c>
      <c r="EA106" s="43">
        <f t="shared" si="4"/>
        <v>0.375</v>
      </c>
      <c r="EB106" s="44">
        <f t="shared" si="5"/>
        <v>3.7499999999999999E-3</v>
      </c>
    </row>
    <row r="107" spans="1:132" x14ac:dyDescent="0.2">
      <c r="A107" s="17">
        <v>44660</v>
      </c>
      <c r="B107" s="15" t="s">
        <v>174</v>
      </c>
      <c r="C107" s="1" t="s">
        <v>6</v>
      </c>
      <c r="D107" s="1" t="s">
        <v>452</v>
      </c>
      <c r="E107" s="1">
        <v>3</v>
      </c>
      <c r="F107" s="1" t="s">
        <v>187</v>
      </c>
      <c r="G107" s="3">
        <v>4</v>
      </c>
      <c r="H107" s="3">
        <v>2</v>
      </c>
      <c r="I107" s="31">
        <v>0.64100000000000001</v>
      </c>
      <c r="J107" s="1"/>
      <c r="K107" s="1">
        <v>1</v>
      </c>
      <c r="L107" s="1"/>
      <c r="M107" s="1"/>
      <c r="N107" s="1"/>
      <c r="O107" s="1">
        <v>1</v>
      </c>
      <c r="P107" s="1"/>
      <c r="Q107" s="1"/>
      <c r="R107" s="1"/>
      <c r="S107" s="1"/>
      <c r="T107" s="1"/>
      <c r="U107" s="1"/>
      <c r="V107" s="1">
        <v>2</v>
      </c>
      <c r="W107" s="1"/>
      <c r="X107" s="1"/>
      <c r="Y107" s="1">
        <v>2</v>
      </c>
      <c r="Z107" s="1">
        <v>1</v>
      </c>
      <c r="AA107" s="1"/>
      <c r="AB107" s="1">
        <v>5</v>
      </c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>
        <v>1</v>
      </c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>
        <v>1</v>
      </c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>
        <v>1</v>
      </c>
      <c r="DW107" s="1"/>
      <c r="DX107" s="1">
        <v>15</v>
      </c>
      <c r="DY107" s="1">
        <v>12</v>
      </c>
      <c r="DZ107" s="43">
        <f t="shared" si="3"/>
        <v>1.875</v>
      </c>
      <c r="EA107" s="43">
        <f t="shared" si="4"/>
        <v>1.5</v>
      </c>
      <c r="EB107" s="44">
        <f t="shared" si="5"/>
        <v>8.0125000000000002E-2</v>
      </c>
    </row>
    <row r="108" spans="1:132" x14ac:dyDescent="0.2">
      <c r="A108" s="17">
        <v>44660</v>
      </c>
      <c r="B108" s="15" t="s">
        <v>170</v>
      </c>
      <c r="C108" s="1" t="s">
        <v>7</v>
      </c>
      <c r="D108" s="1" t="s">
        <v>452</v>
      </c>
      <c r="E108" s="1">
        <v>2</v>
      </c>
      <c r="F108" s="1" t="s">
        <v>187</v>
      </c>
      <c r="G108" s="3">
        <v>3</v>
      </c>
      <c r="H108" s="3">
        <v>2</v>
      </c>
      <c r="I108" s="31"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>
        <v>0</v>
      </c>
      <c r="DY108" s="1">
        <v>0</v>
      </c>
      <c r="DZ108" s="43">
        <f t="shared" si="3"/>
        <v>0</v>
      </c>
      <c r="EA108" s="43">
        <f t="shared" si="4"/>
        <v>0</v>
      </c>
      <c r="EB108" s="44">
        <f t="shared" si="5"/>
        <v>0</v>
      </c>
    </row>
    <row r="109" spans="1:132" x14ac:dyDescent="0.2">
      <c r="A109" s="17">
        <v>44660</v>
      </c>
      <c r="B109" s="15" t="s">
        <v>203</v>
      </c>
      <c r="C109" s="1" t="s">
        <v>11</v>
      </c>
      <c r="D109" s="1" t="s">
        <v>452</v>
      </c>
      <c r="E109" s="1">
        <v>1</v>
      </c>
      <c r="F109" s="1" t="s">
        <v>187</v>
      </c>
      <c r="G109" s="3">
        <v>5</v>
      </c>
      <c r="H109" s="3">
        <v>2</v>
      </c>
      <c r="I109" s="31">
        <v>8.5000000000000006E-2</v>
      </c>
      <c r="J109" s="1"/>
      <c r="K109" s="1">
        <v>1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>
        <v>1</v>
      </c>
      <c r="AB109" s="1">
        <v>3</v>
      </c>
      <c r="AC109" s="1">
        <v>1</v>
      </c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>
        <v>6</v>
      </c>
      <c r="DY109" s="1">
        <v>6</v>
      </c>
      <c r="DZ109" s="43">
        <f t="shared" si="3"/>
        <v>0.6</v>
      </c>
      <c r="EA109" s="43">
        <f t="shared" si="4"/>
        <v>0.6</v>
      </c>
      <c r="EB109" s="44">
        <f t="shared" si="5"/>
        <v>8.5000000000000006E-3</v>
      </c>
    </row>
    <row r="110" spans="1:132" x14ac:dyDescent="0.2">
      <c r="A110" s="17">
        <v>44680</v>
      </c>
      <c r="B110" s="15" t="s">
        <v>251</v>
      </c>
      <c r="C110" s="1" t="s">
        <v>0</v>
      </c>
      <c r="D110" s="1" t="s">
        <v>452</v>
      </c>
      <c r="E110" s="1">
        <v>10</v>
      </c>
      <c r="F110" s="1" t="s">
        <v>9</v>
      </c>
      <c r="G110" s="3">
        <v>5</v>
      </c>
      <c r="H110" s="3">
        <v>2</v>
      </c>
      <c r="I110" s="31">
        <v>0.02</v>
      </c>
      <c r="J110" s="1"/>
      <c r="K110" s="1">
        <v>1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>
        <v>1</v>
      </c>
      <c r="Y110" s="1">
        <v>1</v>
      </c>
      <c r="Z110" s="1"/>
      <c r="AA110" s="1"/>
      <c r="AB110" s="1">
        <v>1</v>
      </c>
      <c r="AC110" s="1"/>
      <c r="AD110" s="1"/>
      <c r="AE110" s="1"/>
      <c r="AF110" s="1"/>
      <c r="AG110" s="1">
        <v>2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>
        <v>6</v>
      </c>
      <c r="DY110" s="1">
        <v>6</v>
      </c>
      <c r="DZ110" s="43">
        <f t="shared" si="3"/>
        <v>0.6</v>
      </c>
      <c r="EA110" s="43">
        <f t="shared" si="4"/>
        <v>0.6</v>
      </c>
      <c r="EB110" s="44">
        <f t="shared" si="5"/>
        <v>2E-3</v>
      </c>
    </row>
    <row r="111" spans="1:132" x14ac:dyDescent="0.2">
      <c r="A111" s="17">
        <v>44680</v>
      </c>
      <c r="B111" s="15" t="s">
        <v>205</v>
      </c>
      <c r="C111" s="1" t="s">
        <v>1</v>
      </c>
      <c r="D111" s="1" t="s">
        <v>452</v>
      </c>
      <c r="E111" s="1">
        <v>9</v>
      </c>
      <c r="F111" s="1" t="s">
        <v>9</v>
      </c>
      <c r="G111" s="3">
        <v>3</v>
      </c>
      <c r="H111" s="3">
        <v>2</v>
      </c>
      <c r="I111" s="31">
        <v>1.2749999999999999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>
        <v>1</v>
      </c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>
        <v>1</v>
      </c>
      <c r="DY111" s="1">
        <v>0</v>
      </c>
      <c r="DZ111" s="43">
        <f t="shared" si="3"/>
        <v>0.16666666666666666</v>
      </c>
      <c r="EA111" s="43">
        <f t="shared" si="4"/>
        <v>0</v>
      </c>
      <c r="EB111" s="44">
        <f t="shared" si="5"/>
        <v>0.21249999999999999</v>
      </c>
    </row>
    <row r="112" spans="1:132" x14ac:dyDescent="0.2">
      <c r="A112" s="17">
        <v>44680</v>
      </c>
      <c r="B112" s="15" t="s">
        <v>254</v>
      </c>
      <c r="C112" s="1" t="s">
        <v>2</v>
      </c>
      <c r="D112" s="1" t="s">
        <v>452</v>
      </c>
      <c r="E112" s="1">
        <v>8</v>
      </c>
      <c r="F112" s="1" t="s">
        <v>9</v>
      </c>
      <c r="G112" s="3">
        <v>3</v>
      </c>
      <c r="H112" s="3">
        <v>2</v>
      </c>
      <c r="I112" s="31">
        <v>1.2E-2</v>
      </c>
      <c r="J112" s="1"/>
      <c r="K112" s="1">
        <v>3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>
        <v>4</v>
      </c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>
        <v>7</v>
      </c>
      <c r="DY112" s="1">
        <v>7</v>
      </c>
      <c r="DZ112" s="43">
        <f t="shared" si="3"/>
        <v>1.1666666666666667</v>
      </c>
      <c r="EA112" s="43">
        <f t="shared" si="4"/>
        <v>1.1666666666666667</v>
      </c>
      <c r="EB112" s="44">
        <f t="shared" si="5"/>
        <v>2E-3</v>
      </c>
    </row>
    <row r="113" spans="1:132" x14ac:dyDescent="0.2">
      <c r="A113" s="17">
        <v>44680</v>
      </c>
      <c r="B113" s="15" t="s">
        <v>255</v>
      </c>
      <c r="C113" s="1" t="s">
        <v>3</v>
      </c>
      <c r="D113" s="1" t="s">
        <v>452</v>
      </c>
      <c r="E113" s="1">
        <v>7</v>
      </c>
      <c r="F113" s="1" t="s">
        <v>9</v>
      </c>
      <c r="G113" s="3">
        <v>3</v>
      </c>
      <c r="H113" s="3">
        <v>1</v>
      </c>
      <c r="I113" s="31"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>
        <v>0</v>
      </c>
      <c r="DY113" s="1">
        <v>0</v>
      </c>
      <c r="DZ113" s="43">
        <f t="shared" si="3"/>
        <v>0</v>
      </c>
      <c r="EA113" s="43">
        <f t="shared" si="4"/>
        <v>0</v>
      </c>
      <c r="EB113" s="44">
        <f t="shared" si="5"/>
        <v>0</v>
      </c>
    </row>
    <row r="114" spans="1:132" x14ac:dyDescent="0.2">
      <c r="A114" s="17">
        <v>44680</v>
      </c>
      <c r="B114" s="15" t="s">
        <v>257</v>
      </c>
      <c r="C114" s="1" t="s">
        <v>4</v>
      </c>
      <c r="D114" s="1" t="s">
        <v>452</v>
      </c>
      <c r="E114" s="1">
        <v>6</v>
      </c>
      <c r="F114" s="1" t="s">
        <v>187</v>
      </c>
      <c r="G114" s="3">
        <v>5</v>
      </c>
      <c r="H114" s="3">
        <v>2</v>
      </c>
      <c r="I114" s="31"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>
        <v>0</v>
      </c>
      <c r="DY114" s="1">
        <v>0</v>
      </c>
      <c r="DZ114" s="43">
        <f t="shared" si="3"/>
        <v>0</v>
      </c>
      <c r="EA114" s="43">
        <f t="shared" si="4"/>
        <v>0</v>
      </c>
      <c r="EB114" s="44">
        <f t="shared" si="5"/>
        <v>0</v>
      </c>
    </row>
    <row r="115" spans="1:132" x14ac:dyDescent="0.2">
      <c r="A115" s="17">
        <v>44680</v>
      </c>
      <c r="B115" s="15" t="s">
        <v>259</v>
      </c>
      <c r="C115" s="1" t="s">
        <v>5</v>
      </c>
      <c r="D115" s="1" t="s">
        <v>452</v>
      </c>
      <c r="E115" s="1">
        <v>5</v>
      </c>
      <c r="F115" s="1" t="s">
        <v>187</v>
      </c>
      <c r="G115" s="3">
        <v>4</v>
      </c>
      <c r="H115" s="3">
        <v>2</v>
      </c>
      <c r="I115" s="31"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>
        <v>0</v>
      </c>
      <c r="DY115" s="1">
        <v>0</v>
      </c>
      <c r="DZ115" s="43">
        <f t="shared" si="3"/>
        <v>0</v>
      </c>
      <c r="EA115" s="43">
        <f t="shared" si="4"/>
        <v>0</v>
      </c>
      <c r="EB115" s="44">
        <f t="shared" si="5"/>
        <v>0</v>
      </c>
    </row>
    <row r="116" spans="1:132" x14ac:dyDescent="0.2">
      <c r="A116" s="17">
        <v>44680</v>
      </c>
      <c r="B116" s="15" t="s">
        <v>233</v>
      </c>
      <c r="C116" s="1" t="s">
        <v>7</v>
      </c>
      <c r="D116" s="1" t="s">
        <v>452</v>
      </c>
      <c r="E116" s="1">
        <v>2</v>
      </c>
      <c r="F116" s="1" t="s">
        <v>9</v>
      </c>
      <c r="G116" s="3">
        <v>3</v>
      </c>
      <c r="H116" s="3">
        <v>2</v>
      </c>
      <c r="I116" s="31"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>
        <v>0</v>
      </c>
      <c r="DY116" s="1">
        <v>0</v>
      </c>
      <c r="DZ116" s="43">
        <f t="shared" si="3"/>
        <v>0</v>
      </c>
      <c r="EA116" s="43">
        <f t="shared" si="4"/>
        <v>0</v>
      </c>
      <c r="EB116" s="44">
        <f t="shared" si="5"/>
        <v>0</v>
      </c>
    </row>
    <row r="117" spans="1:132" x14ac:dyDescent="0.2">
      <c r="A117" s="17">
        <v>44687</v>
      </c>
      <c r="B117" s="15" t="s">
        <v>198</v>
      </c>
      <c r="C117" s="1" t="s">
        <v>0</v>
      </c>
      <c r="D117" s="1" t="s">
        <v>452</v>
      </c>
      <c r="E117" s="1">
        <v>10</v>
      </c>
      <c r="F117" s="1" t="s">
        <v>187</v>
      </c>
      <c r="G117" s="3">
        <v>5</v>
      </c>
      <c r="H117" s="3">
        <v>2</v>
      </c>
      <c r="I117" s="31"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>
        <v>0</v>
      </c>
      <c r="DY117" s="1">
        <v>0</v>
      </c>
      <c r="DZ117" s="43">
        <f t="shared" si="3"/>
        <v>0</v>
      </c>
      <c r="EA117" s="43">
        <f t="shared" si="4"/>
        <v>0</v>
      </c>
      <c r="EB117" s="44">
        <f t="shared" si="5"/>
        <v>0</v>
      </c>
    </row>
    <row r="118" spans="1:132" x14ac:dyDescent="0.2">
      <c r="A118" s="17">
        <v>44687</v>
      </c>
      <c r="B118" s="15" t="s">
        <v>182</v>
      </c>
      <c r="C118" s="1" t="s">
        <v>1</v>
      </c>
      <c r="D118" s="1" t="s">
        <v>452</v>
      </c>
      <c r="E118" s="1">
        <v>9</v>
      </c>
      <c r="F118" s="1" t="s">
        <v>187</v>
      </c>
      <c r="G118" s="3">
        <v>3</v>
      </c>
      <c r="H118" s="3">
        <v>2</v>
      </c>
      <c r="I118" s="31"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>
        <v>0</v>
      </c>
      <c r="DY118" s="1">
        <v>0</v>
      </c>
      <c r="DZ118" s="43">
        <f t="shared" si="3"/>
        <v>0</v>
      </c>
      <c r="EA118" s="43">
        <f t="shared" si="4"/>
        <v>0</v>
      </c>
      <c r="EB118" s="44">
        <f t="shared" si="5"/>
        <v>0</v>
      </c>
    </row>
    <row r="119" spans="1:132" x14ac:dyDescent="0.2">
      <c r="A119" s="17">
        <v>44687</v>
      </c>
      <c r="B119" s="15" t="s">
        <v>217</v>
      </c>
      <c r="C119" s="1" t="s">
        <v>2</v>
      </c>
      <c r="D119" s="1" t="s">
        <v>452</v>
      </c>
      <c r="E119" s="1">
        <v>8</v>
      </c>
      <c r="F119" s="1" t="s">
        <v>9</v>
      </c>
      <c r="G119" s="3">
        <v>5</v>
      </c>
      <c r="H119" s="3">
        <v>2</v>
      </c>
      <c r="I119" s="31"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>
        <v>0</v>
      </c>
      <c r="DY119" s="1">
        <v>0</v>
      </c>
      <c r="DZ119" s="43">
        <f t="shared" si="3"/>
        <v>0</v>
      </c>
      <c r="EA119" s="43">
        <f t="shared" si="4"/>
        <v>0</v>
      </c>
      <c r="EB119" s="44">
        <f t="shared" si="5"/>
        <v>0</v>
      </c>
    </row>
    <row r="120" spans="1:132" x14ac:dyDescent="0.2">
      <c r="A120" s="17">
        <v>44687</v>
      </c>
      <c r="B120" s="15" t="s">
        <v>235</v>
      </c>
      <c r="C120" s="1" t="s">
        <v>3</v>
      </c>
      <c r="D120" s="1" t="s">
        <v>452</v>
      </c>
      <c r="E120" s="1">
        <v>7</v>
      </c>
      <c r="F120" s="1" t="s">
        <v>187</v>
      </c>
      <c r="G120" s="3">
        <v>3</v>
      </c>
      <c r="H120" s="3">
        <v>1</v>
      </c>
      <c r="I120" s="31"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>
        <v>0</v>
      </c>
      <c r="DY120" s="1">
        <v>0</v>
      </c>
      <c r="DZ120" s="43">
        <f t="shared" si="3"/>
        <v>0</v>
      </c>
      <c r="EA120" s="43">
        <f t="shared" si="4"/>
        <v>0</v>
      </c>
      <c r="EB120" s="44">
        <f t="shared" si="5"/>
        <v>0</v>
      </c>
    </row>
    <row r="121" spans="1:132" x14ac:dyDescent="0.2">
      <c r="A121" s="17">
        <v>44687</v>
      </c>
      <c r="B121" s="15" t="s">
        <v>261</v>
      </c>
      <c r="C121" s="1" t="s">
        <v>4</v>
      </c>
      <c r="D121" s="1" t="s">
        <v>452</v>
      </c>
      <c r="E121" s="1">
        <v>6</v>
      </c>
      <c r="F121" s="1" t="s">
        <v>187</v>
      </c>
      <c r="G121" s="3">
        <v>5</v>
      </c>
      <c r="H121" s="3">
        <v>2</v>
      </c>
      <c r="I121" s="31"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>
        <v>0</v>
      </c>
      <c r="DY121" s="1">
        <v>0</v>
      </c>
      <c r="DZ121" s="43">
        <f t="shared" si="3"/>
        <v>0</v>
      </c>
      <c r="EA121" s="43">
        <f t="shared" si="4"/>
        <v>0</v>
      </c>
      <c r="EB121" s="44">
        <f t="shared" si="5"/>
        <v>0</v>
      </c>
    </row>
    <row r="122" spans="1:132" x14ac:dyDescent="0.2">
      <c r="A122" s="17">
        <v>44687</v>
      </c>
      <c r="B122" s="15" t="s">
        <v>197</v>
      </c>
      <c r="C122" s="1" t="s">
        <v>5</v>
      </c>
      <c r="D122" s="1" t="s">
        <v>452</v>
      </c>
      <c r="E122" s="1">
        <v>5</v>
      </c>
      <c r="F122" s="1" t="s">
        <v>187</v>
      </c>
      <c r="G122" s="3">
        <v>4</v>
      </c>
      <c r="H122" s="3">
        <v>2</v>
      </c>
      <c r="I122" s="31">
        <v>1.4999999999999999E-2</v>
      </c>
      <c r="J122" s="1">
        <v>1</v>
      </c>
      <c r="K122" s="1">
        <v>1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>
        <v>1</v>
      </c>
      <c r="AC122" s="1"/>
      <c r="AD122" s="1"/>
      <c r="AE122" s="1"/>
      <c r="AF122" s="1">
        <v>1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>
        <v>4</v>
      </c>
      <c r="DY122" s="1">
        <v>4</v>
      </c>
      <c r="DZ122" s="43">
        <f t="shared" si="3"/>
        <v>0.5</v>
      </c>
      <c r="EA122" s="43">
        <f t="shared" si="4"/>
        <v>0.5</v>
      </c>
      <c r="EB122" s="44">
        <f t="shared" si="5"/>
        <v>1.8749999999999999E-3</v>
      </c>
    </row>
    <row r="123" spans="1:132" x14ac:dyDescent="0.2">
      <c r="A123" s="17">
        <v>44694</v>
      </c>
      <c r="B123" s="15" t="s">
        <v>251</v>
      </c>
      <c r="C123" s="1" t="s">
        <v>0</v>
      </c>
      <c r="D123" s="1" t="s">
        <v>452</v>
      </c>
      <c r="E123" s="1">
        <v>10</v>
      </c>
      <c r="F123" s="1" t="s">
        <v>187</v>
      </c>
      <c r="G123" s="3">
        <v>5</v>
      </c>
      <c r="H123" s="3">
        <v>2</v>
      </c>
      <c r="I123" s="31">
        <v>5.0999999999999997E-2</v>
      </c>
      <c r="J123" s="1"/>
      <c r="K123" s="1">
        <v>3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>
        <v>3</v>
      </c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>
        <v>6</v>
      </c>
      <c r="DY123" s="1">
        <v>6</v>
      </c>
      <c r="DZ123" s="43">
        <f t="shared" si="3"/>
        <v>0.6</v>
      </c>
      <c r="EA123" s="43">
        <f t="shared" si="4"/>
        <v>0.6</v>
      </c>
      <c r="EB123" s="44">
        <f t="shared" si="5"/>
        <v>5.0999999999999995E-3</v>
      </c>
    </row>
    <row r="124" spans="1:132" x14ac:dyDescent="0.2">
      <c r="A124" s="17">
        <v>44694</v>
      </c>
      <c r="B124" s="15" t="s">
        <v>263</v>
      </c>
      <c r="C124" s="1" t="s">
        <v>1</v>
      </c>
      <c r="D124" s="1" t="s">
        <v>452</v>
      </c>
      <c r="E124" s="1">
        <v>9</v>
      </c>
      <c r="F124" s="1" t="s">
        <v>9</v>
      </c>
      <c r="G124" s="3">
        <v>3</v>
      </c>
      <c r="H124" s="3">
        <v>2</v>
      </c>
      <c r="I124" s="31">
        <v>2.1000000000000001E-2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>
        <v>3</v>
      </c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>
        <v>3</v>
      </c>
      <c r="DY124" s="1">
        <v>3</v>
      </c>
      <c r="DZ124" s="43">
        <f t="shared" si="3"/>
        <v>0.5</v>
      </c>
      <c r="EA124" s="43">
        <f t="shared" si="4"/>
        <v>0.5</v>
      </c>
      <c r="EB124" s="44">
        <f t="shared" si="5"/>
        <v>3.5000000000000001E-3</v>
      </c>
    </row>
    <row r="125" spans="1:132" x14ac:dyDescent="0.2">
      <c r="A125" s="17">
        <v>44694</v>
      </c>
      <c r="B125" s="15" t="s">
        <v>226</v>
      </c>
      <c r="C125" s="1" t="s">
        <v>2</v>
      </c>
      <c r="D125" s="1" t="s">
        <v>452</v>
      </c>
      <c r="E125" s="1">
        <v>8</v>
      </c>
      <c r="F125" s="1" t="s">
        <v>187</v>
      </c>
      <c r="G125" s="3">
        <v>5</v>
      </c>
      <c r="H125" s="3">
        <v>2</v>
      </c>
      <c r="I125" s="31">
        <v>2E-3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>
        <v>2</v>
      </c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>
        <v>2</v>
      </c>
      <c r="DY125" s="1">
        <v>2</v>
      </c>
      <c r="DZ125" s="43">
        <f t="shared" si="3"/>
        <v>0.2</v>
      </c>
      <c r="EA125" s="43">
        <f t="shared" si="4"/>
        <v>0.2</v>
      </c>
      <c r="EB125" s="44">
        <f t="shared" si="5"/>
        <v>2.0000000000000001E-4</v>
      </c>
    </row>
    <row r="126" spans="1:132" x14ac:dyDescent="0.2">
      <c r="A126" s="17">
        <v>44694</v>
      </c>
      <c r="B126" s="15" t="s">
        <v>264</v>
      </c>
      <c r="C126" s="1" t="s">
        <v>3</v>
      </c>
      <c r="D126" s="1" t="s">
        <v>452</v>
      </c>
      <c r="E126" s="1">
        <v>7</v>
      </c>
      <c r="F126" s="1" t="s">
        <v>187</v>
      </c>
      <c r="G126" s="3">
        <v>3</v>
      </c>
      <c r="H126" s="3">
        <v>1</v>
      </c>
      <c r="I126" s="31">
        <v>6.0999999999999999E-2</v>
      </c>
      <c r="J126" s="1"/>
      <c r="K126" s="1">
        <v>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>
        <v>2</v>
      </c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>
        <v>4</v>
      </c>
      <c r="DY126" s="1">
        <v>4</v>
      </c>
      <c r="DZ126" s="43">
        <f t="shared" si="3"/>
        <v>1.3333333333333333</v>
      </c>
      <c r="EA126" s="43">
        <f t="shared" si="4"/>
        <v>1.3333333333333333</v>
      </c>
      <c r="EB126" s="44">
        <f t="shared" si="5"/>
        <v>2.0333333333333332E-2</v>
      </c>
    </row>
    <row r="127" spans="1:132" x14ac:dyDescent="0.2">
      <c r="A127" s="17">
        <v>44694</v>
      </c>
      <c r="B127" s="15" t="s">
        <v>266</v>
      </c>
      <c r="C127" s="1" t="s">
        <v>12</v>
      </c>
      <c r="D127" s="1" t="s">
        <v>452</v>
      </c>
      <c r="E127" s="1">
        <v>6</v>
      </c>
      <c r="F127" s="1" t="s">
        <v>187</v>
      </c>
      <c r="G127" s="3">
        <v>5</v>
      </c>
      <c r="H127" s="3">
        <v>2</v>
      </c>
      <c r="I127" s="31"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>
        <v>0</v>
      </c>
      <c r="DY127" s="1">
        <v>0</v>
      </c>
      <c r="DZ127" s="43">
        <f t="shared" si="3"/>
        <v>0</v>
      </c>
      <c r="EA127" s="43">
        <f t="shared" si="4"/>
        <v>0</v>
      </c>
      <c r="EB127" s="44">
        <f t="shared" si="5"/>
        <v>0</v>
      </c>
    </row>
    <row r="128" spans="1:132" x14ac:dyDescent="0.2">
      <c r="A128" s="17">
        <v>44694</v>
      </c>
      <c r="B128" s="15" t="s">
        <v>267</v>
      </c>
      <c r="C128" s="1" t="s">
        <v>5</v>
      </c>
      <c r="D128" s="1" t="s">
        <v>452</v>
      </c>
      <c r="E128" s="1">
        <v>5</v>
      </c>
      <c r="F128" s="1" t="s">
        <v>9</v>
      </c>
      <c r="G128" s="3">
        <v>4</v>
      </c>
      <c r="H128" s="3">
        <v>2</v>
      </c>
      <c r="I128" s="31"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>
        <v>0</v>
      </c>
      <c r="DY128" s="1">
        <v>0</v>
      </c>
      <c r="DZ128" s="43">
        <f t="shared" si="3"/>
        <v>0</v>
      </c>
      <c r="EA128" s="43">
        <f t="shared" si="4"/>
        <v>0</v>
      </c>
      <c r="EB128" s="44">
        <f t="shared" si="5"/>
        <v>0</v>
      </c>
    </row>
    <row r="129" spans="1:132" x14ac:dyDescent="0.2">
      <c r="A129" s="17">
        <v>44694</v>
      </c>
      <c r="B129" s="15" t="s">
        <v>256</v>
      </c>
      <c r="C129" s="1" t="s">
        <v>6</v>
      </c>
      <c r="D129" s="1" t="s">
        <v>452</v>
      </c>
      <c r="E129" s="1">
        <v>3</v>
      </c>
      <c r="F129" s="1" t="s">
        <v>187</v>
      </c>
      <c r="G129" s="3">
        <v>3</v>
      </c>
      <c r="H129" s="3">
        <v>2</v>
      </c>
      <c r="I129" s="31"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>
        <v>0</v>
      </c>
      <c r="DY129" s="1">
        <v>0</v>
      </c>
      <c r="DZ129" s="43">
        <f t="shared" si="3"/>
        <v>0</v>
      </c>
      <c r="EA129" s="43">
        <f t="shared" si="4"/>
        <v>0</v>
      </c>
      <c r="EB129" s="44">
        <f t="shared" si="5"/>
        <v>0</v>
      </c>
    </row>
    <row r="130" spans="1:132" x14ac:dyDescent="0.2">
      <c r="A130" s="17">
        <v>44694</v>
      </c>
      <c r="B130" s="15" t="s">
        <v>270</v>
      </c>
      <c r="C130" s="1" t="s">
        <v>7</v>
      </c>
      <c r="D130" s="1" t="s">
        <v>452</v>
      </c>
      <c r="E130" s="1">
        <v>2</v>
      </c>
      <c r="F130" s="1" t="s">
        <v>9</v>
      </c>
      <c r="G130" s="3">
        <v>3</v>
      </c>
      <c r="H130" s="3">
        <v>2</v>
      </c>
      <c r="I130" s="31"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>
        <v>0</v>
      </c>
      <c r="DY130" s="1">
        <v>0</v>
      </c>
      <c r="DZ130" s="43">
        <f t="shared" ref="DZ130:DZ193" si="6">DX130/(G130*H130)</f>
        <v>0</v>
      </c>
      <c r="EA130" s="43">
        <f t="shared" ref="EA130:EA193" si="7">DY130/(G130*H130)</f>
        <v>0</v>
      </c>
      <c r="EB130" s="44">
        <f t="shared" ref="EB130:EB193" si="8">I130/(G130*H130)</f>
        <v>0</v>
      </c>
    </row>
    <row r="131" spans="1:132" x14ac:dyDescent="0.2">
      <c r="A131" s="17">
        <v>44694</v>
      </c>
      <c r="B131" s="15" t="s">
        <v>271</v>
      </c>
      <c r="C131" s="1" t="s">
        <v>11</v>
      </c>
      <c r="D131" s="1" t="s">
        <v>452</v>
      </c>
      <c r="E131" s="1">
        <v>1</v>
      </c>
      <c r="F131" s="1" t="s">
        <v>9</v>
      </c>
      <c r="G131" s="3">
        <v>4</v>
      </c>
      <c r="H131" s="3">
        <v>2</v>
      </c>
      <c r="I131" s="31"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>
        <v>0</v>
      </c>
      <c r="DY131" s="1">
        <v>0</v>
      </c>
      <c r="DZ131" s="43">
        <f t="shared" si="6"/>
        <v>0</v>
      </c>
      <c r="EA131" s="43">
        <f t="shared" si="7"/>
        <v>0</v>
      </c>
      <c r="EB131" s="44">
        <f t="shared" si="8"/>
        <v>0</v>
      </c>
    </row>
    <row r="132" spans="1:132" x14ac:dyDescent="0.2">
      <c r="A132" s="17">
        <v>44708</v>
      </c>
      <c r="B132" s="15" t="s">
        <v>272</v>
      </c>
      <c r="C132" s="3" t="s">
        <v>0</v>
      </c>
      <c r="D132" s="1" t="s">
        <v>452</v>
      </c>
      <c r="E132" s="1">
        <v>10</v>
      </c>
      <c r="F132" s="3" t="s">
        <v>187</v>
      </c>
      <c r="G132" s="3">
        <v>5</v>
      </c>
      <c r="H132" s="3">
        <v>2</v>
      </c>
      <c r="I132" s="31">
        <v>6.4000000000000001E-2</v>
      </c>
      <c r="J132" s="1"/>
      <c r="K132" s="1">
        <v>2</v>
      </c>
      <c r="L132" s="1"/>
      <c r="M132" s="1"/>
      <c r="N132" s="1"/>
      <c r="O132" s="1"/>
      <c r="P132" s="1">
        <v>1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>
        <v>2</v>
      </c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>
        <v>5</v>
      </c>
      <c r="DY132" s="1">
        <v>5</v>
      </c>
      <c r="DZ132" s="43">
        <f t="shared" si="6"/>
        <v>0.5</v>
      </c>
      <c r="EA132" s="43">
        <f t="shared" si="7"/>
        <v>0.5</v>
      </c>
      <c r="EB132" s="44">
        <f t="shared" si="8"/>
        <v>6.4000000000000003E-3</v>
      </c>
    </row>
    <row r="133" spans="1:132" x14ac:dyDescent="0.2">
      <c r="A133" s="17">
        <v>44708</v>
      </c>
      <c r="B133" s="15" t="s">
        <v>273</v>
      </c>
      <c r="C133" s="3" t="s">
        <v>1</v>
      </c>
      <c r="D133" s="1" t="s">
        <v>452</v>
      </c>
      <c r="E133" s="1">
        <v>9</v>
      </c>
      <c r="F133" s="3" t="s">
        <v>187</v>
      </c>
      <c r="G133" s="3">
        <v>3</v>
      </c>
      <c r="H133" s="3">
        <v>2</v>
      </c>
      <c r="I133" s="31">
        <v>0.32</v>
      </c>
      <c r="J133" s="1"/>
      <c r="K133" s="1">
        <v>5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>
        <v>5</v>
      </c>
      <c r="DY133" s="1">
        <v>5</v>
      </c>
      <c r="DZ133" s="43">
        <f t="shared" si="6"/>
        <v>0.83333333333333337</v>
      </c>
      <c r="EA133" s="43">
        <f t="shared" si="7"/>
        <v>0.83333333333333337</v>
      </c>
      <c r="EB133" s="44">
        <f t="shared" si="8"/>
        <v>5.3333333333333337E-2</v>
      </c>
    </row>
    <row r="134" spans="1:132" x14ac:dyDescent="0.2">
      <c r="A134" s="17">
        <v>44708</v>
      </c>
      <c r="B134" s="15" t="s">
        <v>173</v>
      </c>
      <c r="C134" s="3" t="s">
        <v>2</v>
      </c>
      <c r="D134" s="1" t="s">
        <v>452</v>
      </c>
      <c r="E134" s="1">
        <v>8</v>
      </c>
      <c r="F134" s="3" t="s">
        <v>187</v>
      </c>
      <c r="G134" s="3">
        <v>5</v>
      </c>
      <c r="H134" s="3">
        <v>2</v>
      </c>
      <c r="I134" s="31">
        <v>2.1000000000000001E-2</v>
      </c>
      <c r="J134" s="1"/>
      <c r="K134" s="1">
        <v>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>
        <v>2</v>
      </c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>
        <v>3</v>
      </c>
      <c r="DY134" s="1">
        <v>3</v>
      </c>
      <c r="DZ134" s="43">
        <f t="shared" si="6"/>
        <v>0.3</v>
      </c>
      <c r="EA134" s="43">
        <f t="shared" si="7"/>
        <v>0.3</v>
      </c>
      <c r="EB134" s="44">
        <f t="shared" si="8"/>
        <v>2.1000000000000003E-3</v>
      </c>
    </row>
    <row r="135" spans="1:132" x14ac:dyDescent="0.2">
      <c r="A135" s="17">
        <v>44708</v>
      </c>
      <c r="B135" s="15" t="s">
        <v>194</v>
      </c>
      <c r="C135" s="1" t="s">
        <v>3</v>
      </c>
      <c r="D135" s="1" t="s">
        <v>452</v>
      </c>
      <c r="E135" s="1">
        <v>7</v>
      </c>
      <c r="F135" s="3" t="s">
        <v>9</v>
      </c>
      <c r="G135" s="3">
        <v>5</v>
      </c>
      <c r="H135" s="3">
        <v>2</v>
      </c>
      <c r="I135" s="31">
        <v>0.13500000000000001</v>
      </c>
      <c r="J135" s="1"/>
      <c r="K135" s="1">
        <v>1</v>
      </c>
      <c r="L135" s="1"/>
      <c r="M135" s="1"/>
      <c r="N135" s="1"/>
      <c r="O135" s="1"/>
      <c r="P135" s="1">
        <v>1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>
        <v>9</v>
      </c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>
        <v>1</v>
      </c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>
        <v>12</v>
      </c>
      <c r="DY135" s="1">
        <v>11</v>
      </c>
      <c r="DZ135" s="43">
        <f t="shared" si="6"/>
        <v>1.2</v>
      </c>
      <c r="EA135" s="43">
        <f t="shared" si="7"/>
        <v>1.1000000000000001</v>
      </c>
      <c r="EB135" s="44">
        <f t="shared" si="8"/>
        <v>1.3500000000000002E-2</v>
      </c>
    </row>
    <row r="136" spans="1:132" x14ac:dyDescent="0.2">
      <c r="A136" s="17">
        <v>44708</v>
      </c>
      <c r="B136" s="15" t="s">
        <v>274</v>
      </c>
      <c r="C136" s="3" t="s">
        <v>4</v>
      </c>
      <c r="D136" s="1" t="s">
        <v>452</v>
      </c>
      <c r="E136" s="1">
        <v>6</v>
      </c>
      <c r="F136" s="3" t="s">
        <v>187</v>
      </c>
      <c r="G136" s="3">
        <v>5</v>
      </c>
      <c r="H136" s="3">
        <v>2</v>
      </c>
      <c r="I136" s="31"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>
        <v>0</v>
      </c>
      <c r="DY136" s="1">
        <v>0</v>
      </c>
      <c r="DZ136" s="43">
        <f t="shared" si="6"/>
        <v>0</v>
      </c>
      <c r="EA136" s="43">
        <f t="shared" si="7"/>
        <v>0</v>
      </c>
      <c r="EB136" s="44">
        <f t="shared" si="8"/>
        <v>0</v>
      </c>
    </row>
    <row r="137" spans="1:132" x14ac:dyDescent="0.2">
      <c r="A137" s="17">
        <v>44708</v>
      </c>
      <c r="B137" s="15" t="s">
        <v>221</v>
      </c>
      <c r="C137" s="3" t="s">
        <v>5</v>
      </c>
      <c r="D137" s="1" t="s">
        <v>452</v>
      </c>
      <c r="E137" s="1">
        <v>5</v>
      </c>
      <c r="F137" s="3" t="s">
        <v>9</v>
      </c>
      <c r="G137" s="3">
        <v>5</v>
      </c>
      <c r="H137" s="3">
        <v>2</v>
      </c>
      <c r="I137" s="31">
        <v>0.19500000000000001</v>
      </c>
      <c r="J137" s="3">
        <v>9</v>
      </c>
      <c r="K137" s="1"/>
      <c r="L137" s="1"/>
      <c r="M137" s="1"/>
      <c r="N137" s="1"/>
      <c r="O137" s="1"/>
      <c r="P137" s="1">
        <v>2</v>
      </c>
      <c r="Q137" s="1"/>
      <c r="R137" s="1"/>
      <c r="S137" s="1"/>
      <c r="T137" s="1"/>
      <c r="U137" s="1"/>
      <c r="V137" s="1"/>
      <c r="W137" s="1"/>
      <c r="X137" s="1"/>
      <c r="Y137" s="1"/>
      <c r="Z137" s="1">
        <v>4</v>
      </c>
      <c r="AA137" s="1"/>
      <c r="AB137" s="1"/>
      <c r="AC137" s="1"/>
      <c r="AD137" s="1"/>
      <c r="AE137" s="1"/>
      <c r="AF137" s="1">
        <v>3</v>
      </c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>
        <v>2</v>
      </c>
      <c r="BW137" s="1"/>
      <c r="BX137" s="1"/>
      <c r="BY137" s="1"/>
      <c r="BZ137" s="1"/>
      <c r="CA137" s="1"/>
      <c r="CB137" s="1">
        <v>2</v>
      </c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>
        <v>22</v>
      </c>
      <c r="DY137" s="1">
        <v>18</v>
      </c>
      <c r="DZ137" s="43">
        <f t="shared" si="6"/>
        <v>2.2000000000000002</v>
      </c>
      <c r="EA137" s="43">
        <f t="shared" si="7"/>
        <v>1.8</v>
      </c>
      <c r="EB137" s="44">
        <f t="shared" si="8"/>
        <v>1.95E-2</v>
      </c>
    </row>
    <row r="138" spans="1:132" x14ac:dyDescent="0.2">
      <c r="A138" s="17">
        <v>44708</v>
      </c>
      <c r="B138" s="15" t="s">
        <v>275</v>
      </c>
      <c r="C138" s="3" t="s">
        <v>6</v>
      </c>
      <c r="D138" s="1" t="s">
        <v>452</v>
      </c>
      <c r="E138" s="1">
        <v>3</v>
      </c>
      <c r="F138" s="3" t="s">
        <v>9</v>
      </c>
      <c r="G138" s="3">
        <v>3</v>
      </c>
      <c r="H138" s="3">
        <v>2</v>
      </c>
      <c r="I138" s="31">
        <v>0.42499999999999999</v>
      </c>
      <c r="J138" s="3">
        <v>2</v>
      </c>
      <c r="K138" s="3">
        <v>1</v>
      </c>
      <c r="L138" s="1"/>
      <c r="M138" s="1"/>
      <c r="N138" s="1"/>
      <c r="O138" s="1"/>
      <c r="P138" s="1">
        <v>3</v>
      </c>
      <c r="Q138" s="1"/>
      <c r="R138" s="1"/>
      <c r="S138" s="1">
        <v>2</v>
      </c>
      <c r="T138" s="1"/>
      <c r="U138" s="1"/>
      <c r="V138" s="1"/>
      <c r="W138" s="1"/>
      <c r="X138" s="1"/>
      <c r="Y138" s="1">
        <v>1</v>
      </c>
      <c r="Z138" s="1"/>
      <c r="AA138" s="1"/>
      <c r="AB138" s="1">
        <v>9</v>
      </c>
      <c r="AC138" s="1"/>
      <c r="AD138" s="1"/>
      <c r="AE138" s="1"/>
      <c r="AF138" s="1">
        <v>2</v>
      </c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>
        <v>2</v>
      </c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>
        <v>1</v>
      </c>
      <c r="DW138" s="1"/>
      <c r="DX138" s="1">
        <v>23</v>
      </c>
      <c r="DY138" s="1">
        <v>20</v>
      </c>
      <c r="DZ138" s="43">
        <f t="shared" si="6"/>
        <v>3.8333333333333335</v>
      </c>
      <c r="EA138" s="43">
        <f t="shared" si="7"/>
        <v>3.3333333333333335</v>
      </c>
      <c r="EB138" s="44">
        <f t="shared" si="8"/>
        <v>7.0833333333333331E-2</v>
      </c>
    </row>
    <row r="139" spans="1:132" x14ac:dyDescent="0.2">
      <c r="A139" s="17">
        <v>44708</v>
      </c>
      <c r="B139" s="15" t="s">
        <v>276</v>
      </c>
      <c r="C139" s="3" t="s">
        <v>7</v>
      </c>
      <c r="D139" s="1" t="s">
        <v>452</v>
      </c>
      <c r="E139" s="1">
        <v>2</v>
      </c>
      <c r="F139" s="3" t="s">
        <v>187</v>
      </c>
      <c r="G139" s="3">
        <v>3</v>
      </c>
      <c r="H139" s="3">
        <v>2</v>
      </c>
      <c r="I139" s="31">
        <v>0.35</v>
      </c>
      <c r="J139" s="3">
        <v>1</v>
      </c>
      <c r="K139" s="3">
        <v>1</v>
      </c>
      <c r="L139" s="1"/>
      <c r="M139" s="1"/>
      <c r="N139" s="1"/>
      <c r="O139" s="1"/>
      <c r="P139" s="1">
        <v>1</v>
      </c>
      <c r="Q139" s="1"/>
      <c r="R139" s="1"/>
      <c r="S139" s="1"/>
      <c r="T139" s="1"/>
      <c r="U139" s="1"/>
      <c r="V139" s="1">
        <v>1</v>
      </c>
      <c r="W139" s="1"/>
      <c r="X139" s="1"/>
      <c r="Y139" s="1">
        <v>3</v>
      </c>
      <c r="Z139" s="1"/>
      <c r="AA139" s="1"/>
      <c r="AB139" s="1">
        <v>3</v>
      </c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>
        <v>2</v>
      </c>
      <c r="DS139" s="1"/>
      <c r="DT139" s="1"/>
      <c r="DU139" s="1"/>
      <c r="DV139" s="1"/>
      <c r="DW139" s="1"/>
      <c r="DX139" s="1">
        <v>12</v>
      </c>
      <c r="DY139" s="1">
        <v>10</v>
      </c>
      <c r="DZ139" s="43">
        <f t="shared" si="6"/>
        <v>2</v>
      </c>
      <c r="EA139" s="43">
        <f t="shared" si="7"/>
        <v>1.6666666666666667</v>
      </c>
      <c r="EB139" s="44">
        <f t="shared" si="8"/>
        <v>5.8333333333333327E-2</v>
      </c>
    </row>
    <row r="140" spans="1:132" x14ac:dyDescent="0.2">
      <c r="A140" s="17">
        <v>44708</v>
      </c>
      <c r="B140" s="15" t="s">
        <v>277</v>
      </c>
      <c r="C140" s="3" t="s">
        <v>11</v>
      </c>
      <c r="D140" s="1" t="s">
        <v>452</v>
      </c>
      <c r="E140" s="1">
        <v>1</v>
      </c>
      <c r="F140" s="3" t="s">
        <v>187</v>
      </c>
      <c r="G140" s="3">
        <v>5</v>
      </c>
      <c r="H140" s="3">
        <v>2</v>
      </c>
      <c r="I140" s="31">
        <v>0.29499999999999998</v>
      </c>
      <c r="J140" s="3">
        <v>1</v>
      </c>
      <c r="K140" s="1"/>
      <c r="L140" s="1"/>
      <c r="M140" s="1"/>
      <c r="N140" s="1"/>
      <c r="O140" s="1"/>
      <c r="P140" s="1"/>
      <c r="Q140" s="1"/>
      <c r="R140" s="1"/>
      <c r="S140" s="1"/>
      <c r="T140" s="1">
        <v>1</v>
      </c>
      <c r="U140" s="1"/>
      <c r="V140" s="1"/>
      <c r="W140" s="1"/>
      <c r="X140" s="1"/>
      <c r="Y140" s="1">
        <v>8</v>
      </c>
      <c r="Z140" s="1"/>
      <c r="AA140" s="1"/>
      <c r="AB140" s="1">
        <v>3</v>
      </c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>
        <v>13</v>
      </c>
      <c r="DY140" s="1">
        <v>13</v>
      </c>
      <c r="DZ140" s="43">
        <f t="shared" si="6"/>
        <v>1.3</v>
      </c>
      <c r="EA140" s="43">
        <f t="shared" si="7"/>
        <v>1.3</v>
      </c>
      <c r="EB140" s="44">
        <f t="shared" si="8"/>
        <v>2.9499999999999998E-2</v>
      </c>
    </row>
    <row r="141" spans="1:132" x14ac:dyDescent="0.2">
      <c r="A141" s="17">
        <v>44723</v>
      </c>
      <c r="B141" s="15" t="s">
        <v>278</v>
      </c>
      <c r="C141" s="3" t="s">
        <v>0</v>
      </c>
      <c r="D141" s="1" t="s">
        <v>452</v>
      </c>
      <c r="E141" s="1">
        <v>10</v>
      </c>
      <c r="F141" s="3" t="s">
        <v>187</v>
      </c>
      <c r="G141" s="3">
        <v>5</v>
      </c>
      <c r="H141" s="3">
        <v>2</v>
      </c>
      <c r="I141" s="31">
        <v>0.17499999999999999</v>
      </c>
      <c r="J141" s="1"/>
      <c r="K141" s="3">
        <v>4</v>
      </c>
      <c r="L141" s="1"/>
      <c r="M141" s="1"/>
      <c r="N141" s="1"/>
      <c r="O141" s="1"/>
      <c r="P141" s="3">
        <v>1</v>
      </c>
      <c r="Q141" s="1"/>
      <c r="R141" s="1"/>
      <c r="S141" s="1">
        <v>1</v>
      </c>
      <c r="T141" s="1"/>
      <c r="U141" s="1"/>
      <c r="V141" s="1"/>
      <c r="W141" s="1"/>
      <c r="X141" s="1"/>
      <c r="Y141" s="1"/>
      <c r="Z141" s="1"/>
      <c r="AA141" s="1"/>
      <c r="AB141" s="3">
        <v>4</v>
      </c>
      <c r="AC141" s="1"/>
      <c r="AD141" s="1"/>
      <c r="AE141" s="1"/>
      <c r="AF141" s="1">
        <v>2</v>
      </c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>
        <v>12</v>
      </c>
      <c r="DY141" s="1">
        <v>12</v>
      </c>
      <c r="DZ141" s="43">
        <f t="shared" si="6"/>
        <v>1.2</v>
      </c>
      <c r="EA141" s="43">
        <f t="shared" si="7"/>
        <v>1.2</v>
      </c>
      <c r="EB141" s="44">
        <f t="shared" si="8"/>
        <v>1.7499999999999998E-2</v>
      </c>
    </row>
    <row r="142" spans="1:132" x14ac:dyDescent="0.2">
      <c r="A142" s="17">
        <v>44723</v>
      </c>
      <c r="B142" s="15" t="s">
        <v>279</v>
      </c>
      <c r="C142" s="3" t="s">
        <v>1</v>
      </c>
      <c r="D142" s="1" t="s">
        <v>452</v>
      </c>
      <c r="E142" s="1">
        <v>9</v>
      </c>
      <c r="F142" s="3" t="s">
        <v>187</v>
      </c>
      <c r="G142" s="3">
        <v>3</v>
      </c>
      <c r="H142" s="3">
        <v>2</v>
      </c>
      <c r="I142" s="31">
        <v>0.05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">
        <v>2</v>
      </c>
      <c r="AC142" s="1">
        <v>1</v>
      </c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>
        <v>1</v>
      </c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>
        <v>4</v>
      </c>
      <c r="DY142" s="1">
        <v>3</v>
      </c>
      <c r="DZ142" s="43">
        <f t="shared" si="6"/>
        <v>0.66666666666666663</v>
      </c>
      <c r="EA142" s="43">
        <f t="shared" si="7"/>
        <v>0.5</v>
      </c>
      <c r="EB142" s="44">
        <f t="shared" si="8"/>
        <v>8.3333333333333332E-3</v>
      </c>
    </row>
    <row r="143" spans="1:132" x14ac:dyDescent="0.2">
      <c r="A143" s="17">
        <v>44723</v>
      </c>
      <c r="B143" s="15" t="s">
        <v>280</v>
      </c>
      <c r="C143" s="3" t="s">
        <v>2</v>
      </c>
      <c r="D143" s="1" t="s">
        <v>452</v>
      </c>
      <c r="E143" s="1">
        <v>8</v>
      </c>
      <c r="F143" s="3" t="s">
        <v>187</v>
      </c>
      <c r="G143" s="3">
        <v>5</v>
      </c>
      <c r="H143" s="3">
        <v>2</v>
      </c>
      <c r="I143" s="31">
        <v>0.09</v>
      </c>
      <c r="J143" s="1"/>
      <c r="K143" s="1"/>
      <c r="L143" s="1"/>
      <c r="M143" s="1"/>
      <c r="N143" s="1"/>
      <c r="O143" s="1"/>
      <c r="P143" s="1">
        <v>2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>
        <v>6</v>
      </c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>
        <v>8</v>
      </c>
      <c r="DY143" s="1">
        <v>8</v>
      </c>
      <c r="DZ143" s="43">
        <f t="shared" si="6"/>
        <v>0.8</v>
      </c>
      <c r="EA143" s="43">
        <f t="shared" si="7"/>
        <v>0.8</v>
      </c>
      <c r="EB143" s="44">
        <f t="shared" si="8"/>
        <v>8.9999999999999993E-3</v>
      </c>
    </row>
    <row r="144" spans="1:132" x14ac:dyDescent="0.2">
      <c r="A144" s="17">
        <v>44723</v>
      </c>
      <c r="B144" s="15" t="s">
        <v>281</v>
      </c>
      <c r="C144" s="1" t="s">
        <v>3</v>
      </c>
      <c r="D144" s="1" t="s">
        <v>452</v>
      </c>
      <c r="E144" s="1">
        <v>7</v>
      </c>
      <c r="F144" s="3" t="s">
        <v>187</v>
      </c>
      <c r="G144" s="3">
        <v>3</v>
      </c>
      <c r="H144" s="3">
        <v>1</v>
      </c>
      <c r="I144" s="31">
        <v>0.09</v>
      </c>
      <c r="J144" s="3">
        <v>2</v>
      </c>
      <c r="K144" s="3">
        <v>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>
        <v>1</v>
      </c>
      <c r="AC144" s="1">
        <v>1</v>
      </c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>
        <v>2</v>
      </c>
      <c r="DT144" s="1"/>
      <c r="DU144" s="1"/>
      <c r="DV144" s="1"/>
      <c r="DW144" s="1"/>
      <c r="DX144" s="1">
        <v>7</v>
      </c>
      <c r="DY144" s="1">
        <v>5</v>
      </c>
      <c r="DZ144" s="43">
        <f t="shared" si="6"/>
        <v>2.3333333333333335</v>
      </c>
      <c r="EA144" s="43">
        <f t="shared" si="7"/>
        <v>1.6666666666666667</v>
      </c>
      <c r="EB144" s="44">
        <f t="shared" si="8"/>
        <v>0.03</v>
      </c>
    </row>
    <row r="145" spans="1:132" x14ac:dyDescent="0.2">
      <c r="A145" s="17">
        <v>44723</v>
      </c>
      <c r="B145" s="15" t="s">
        <v>282</v>
      </c>
      <c r="C145" s="3" t="s">
        <v>4</v>
      </c>
      <c r="D145" s="1" t="s">
        <v>452</v>
      </c>
      <c r="E145" s="1">
        <v>6</v>
      </c>
      <c r="F145" s="3" t="s">
        <v>187</v>
      </c>
      <c r="G145" s="3">
        <v>5</v>
      </c>
      <c r="H145" s="3">
        <v>2</v>
      </c>
      <c r="I145" s="31"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>
        <v>0</v>
      </c>
      <c r="DY145" s="1">
        <v>0</v>
      </c>
      <c r="DZ145" s="43">
        <f t="shared" si="6"/>
        <v>0</v>
      </c>
      <c r="EA145" s="43">
        <f t="shared" si="7"/>
        <v>0</v>
      </c>
      <c r="EB145" s="44">
        <f t="shared" si="8"/>
        <v>0</v>
      </c>
    </row>
    <row r="146" spans="1:132" x14ac:dyDescent="0.2">
      <c r="A146" s="17">
        <v>44723</v>
      </c>
      <c r="B146" s="15" t="s">
        <v>254</v>
      </c>
      <c r="C146" s="3" t="s">
        <v>5</v>
      </c>
      <c r="D146" s="1" t="s">
        <v>452</v>
      </c>
      <c r="E146" s="1">
        <v>5</v>
      </c>
      <c r="F146" s="3" t="s">
        <v>187</v>
      </c>
      <c r="G146" s="3">
        <v>5</v>
      </c>
      <c r="H146" s="3">
        <v>2</v>
      </c>
      <c r="I146" s="31">
        <v>7.4999999999999997E-2</v>
      </c>
      <c r="J146" s="1"/>
      <c r="K146" s="1">
        <v>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>
        <v>1</v>
      </c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>
        <v>3</v>
      </c>
      <c r="DY146" s="1">
        <v>3</v>
      </c>
      <c r="DZ146" s="43">
        <f t="shared" si="6"/>
        <v>0.3</v>
      </c>
      <c r="EA146" s="43">
        <f t="shared" si="7"/>
        <v>0.3</v>
      </c>
      <c r="EB146" s="44">
        <f t="shared" si="8"/>
        <v>7.4999999999999997E-3</v>
      </c>
    </row>
    <row r="147" spans="1:132" x14ac:dyDescent="0.2">
      <c r="A147" s="17">
        <v>44723</v>
      </c>
      <c r="B147" s="15" t="s">
        <v>283</v>
      </c>
      <c r="C147" s="3" t="s">
        <v>6</v>
      </c>
      <c r="D147" s="1" t="s">
        <v>452</v>
      </c>
      <c r="E147" s="1">
        <v>3</v>
      </c>
      <c r="F147" s="3" t="s">
        <v>187</v>
      </c>
      <c r="G147" s="3">
        <v>3</v>
      </c>
      <c r="H147" s="3">
        <v>2</v>
      </c>
      <c r="I147" s="31">
        <v>5.5E-2</v>
      </c>
      <c r="J147" s="1"/>
      <c r="K147" s="1">
        <v>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>
        <v>4</v>
      </c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>
        <v>1</v>
      </c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>
        <v>7</v>
      </c>
      <c r="DY147" s="1">
        <v>7</v>
      </c>
      <c r="DZ147" s="43">
        <f t="shared" si="6"/>
        <v>1.1666666666666667</v>
      </c>
      <c r="EA147" s="43">
        <f t="shared" si="7"/>
        <v>1.1666666666666667</v>
      </c>
      <c r="EB147" s="44">
        <f t="shared" si="8"/>
        <v>9.1666666666666667E-3</v>
      </c>
    </row>
    <row r="148" spans="1:132" x14ac:dyDescent="0.2">
      <c r="A148" s="17">
        <v>44723</v>
      </c>
      <c r="B148" s="15" t="s">
        <v>284</v>
      </c>
      <c r="C148" s="3" t="s">
        <v>7</v>
      </c>
      <c r="D148" s="1" t="s">
        <v>452</v>
      </c>
      <c r="E148" s="1">
        <v>2</v>
      </c>
      <c r="F148" s="3" t="s">
        <v>187</v>
      </c>
      <c r="G148" s="3">
        <v>3</v>
      </c>
      <c r="H148" s="3">
        <v>2</v>
      </c>
      <c r="I148" s="31">
        <v>0.24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>
        <v>1</v>
      </c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>
        <v>1</v>
      </c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>
        <v>2</v>
      </c>
      <c r="DY148" s="1">
        <v>1</v>
      </c>
      <c r="DZ148" s="43">
        <f t="shared" si="6"/>
        <v>0.33333333333333331</v>
      </c>
      <c r="EA148" s="43">
        <f t="shared" si="7"/>
        <v>0.16666666666666666</v>
      </c>
      <c r="EB148" s="44">
        <f t="shared" si="8"/>
        <v>0.04</v>
      </c>
    </row>
    <row r="149" spans="1:132" x14ac:dyDescent="0.2">
      <c r="A149" s="17">
        <v>44723</v>
      </c>
      <c r="B149" s="15" t="s">
        <v>271</v>
      </c>
      <c r="C149" s="3" t="s">
        <v>11</v>
      </c>
      <c r="D149" s="1" t="s">
        <v>452</v>
      </c>
      <c r="E149" s="1">
        <v>1</v>
      </c>
      <c r="F149" s="3" t="s">
        <v>187</v>
      </c>
      <c r="G149" s="3">
        <v>5</v>
      </c>
      <c r="H149" s="3">
        <v>2</v>
      </c>
      <c r="I149" s="31">
        <v>0.125</v>
      </c>
      <c r="J149" s="1"/>
      <c r="K149" s="1">
        <v>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>
        <v>6</v>
      </c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>
        <v>7</v>
      </c>
      <c r="DY149" s="1">
        <v>7</v>
      </c>
      <c r="DZ149" s="43">
        <f t="shared" si="6"/>
        <v>0.7</v>
      </c>
      <c r="EA149" s="43">
        <f t="shared" si="7"/>
        <v>0.7</v>
      </c>
      <c r="EB149" s="44">
        <f t="shared" si="8"/>
        <v>1.2500000000000001E-2</v>
      </c>
    </row>
    <row r="150" spans="1:132" x14ac:dyDescent="0.2">
      <c r="A150" s="17">
        <v>44730</v>
      </c>
      <c r="B150" s="15" t="s">
        <v>222</v>
      </c>
      <c r="C150" s="3" t="s">
        <v>0</v>
      </c>
      <c r="D150" s="1" t="s">
        <v>452</v>
      </c>
      <c r="E150" s="1">
        <v>10</v>
      </c>
      <c r="F150" s="3" t="s">
        <v>9</v>
      </c>
      <c r="G150" s="3">
        <v>5</v>
      </c>
      <c r="H150" s="3">
        <v>2</v>
      </c>
      <c r="I150" s="31">
        <v>0.42</v>
      </c>
      <c r="J150" s="1"/>
      <c r="K150" s="1">
        <v>2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">
        <v>2</v>
      </c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>
        <v>2</v>
      </c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>
        <v>6</v>
      </c>
      <c r="DY150" s="1">
        <v>4</v>
      </c>
      <c r="DZ150" s="43">
        <f t="shared" si="6"/>
        <v>0.6</v>
      </c>
      <c r="EA150" s="43">
        <f t="shared" si="7"/>
        <v>0.4</v>
      </c>
      <c r="EB150" s="44">
        <f t="shared" si="8"/>
        <v>4.1999999999999996E-2</v>
      </c>
    </row>
    <row r="151" spans="1:132" x14ac:dyDescent="0.2">
      <c r="A151" s="17">
        <v>44730</v>
      </c>
      <c r="B151" s="15" t="s">
        <v>288</v>
      </c>
      <c r="C151" s="3" t="s">
        <v>1</v>
      </c>
      <c r="D151" s="1" t="s">
        <v>452</v>
      </c>
      <c r="E151" s="1">
        <v>9</v>
      </c>
      <c r="F151" s="3" t="s">
        <v>187</v>
      </c>
      <c r="G151" s="3">
        <v>3</v>
      </c>
      <c r="H151" s="3">
        <v>2</v>
      </c>
      <c r="I151" s="31">
        <v>0.24</v>
      </c>
      <c r="J151" s="1"/>
      <c r="K151" s="1">
        <v>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>
        <v>7</v>
      </c>
      <c r="DY151" s="1">
        <v>7</v>
      </c>
      <c r="DZ151" s="43">
        <f t="shared" si="6"/>
        <v>1.1666666666666667</v>
      </c>
      <c r="EA151" s="43">
        <f t="shared" si="7"/>
        <v>1.1666666666666667</v>
      </c>
      <c r="EB151" s="44">
        <f t="shared" si="8"/>
        <v>0.04</v>
      </c>
    </row>
    <row r="152" spans="1:132" x14ac:dyDescent="0.2">
      <c r="A152" s="17">
        <v>44730</v>
      </c>
      <c r="B152" s="15" t="s">
        <v>291</v>
      </c>
      <c r="C152" s="3" t="s">
        <v>2</v>
      </c>
      <c r="D152" s="1" t="s">
        <v>452</v>
      </c>
      <c r="E152" s="1">
        <v>8</v>
      </c>
      <c r="F152" s="3" t="s">
        <v>187</v>
      </c>
      <c r="G152" s="3">
        <v>5</v>
      </c>
      <c r="H152" s="3">
        <v>2</v>
      </c>
      <c r="I152" s="31">
        <v>0.08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>
        <v>1</v>
      </c>
      <c r="W152" s="1"/>
      <c r="X152" s="1"/>
      <c r="Y152" s="1"/>
      <c r="Z152" s="1"/>
      <c r="AA152" s="1"/>
      <c r="AB152" s="1">
        <v>1</v>
      </c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>
        <v>1</v>
      </c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>
        <v>3</v>
      </c>
      <c r="DY152" s="1">
        <v>2</v>
      </c>
      <c r="DZ152" s="43">
        <f t="shared" si="6"/>
        <v>0.3</v>
      </c>
      <c r="EA152" s="43">
        <f t="shared" si="7"/>
        <v>0.2</v>
      </c>
      <c r="EB152" s="44">
        <f t="shared" si="8"/>
        <v>8.0000000000000002E-3</v>
      </c>
    </row>
    <row r="153" spans="1:132" x14ac:dyDescent="0.2">
      <c r="A153" s="17">
        <v>44730</v>
      </c>
      <c r="B153" s="15" t="s">
        <v>183</v>
      </c>
      <c r="C153" s="1" t="s">
        <v>3</v>
      </c>
      <c r="D153" s="1" t="s">
        <v>452</v>
      </c>
      <c r="E153" s="1">
        <v>7</v>
      </c>
      <c r="F153" s="3" t="s">
        <v>187</v>
      </c>
      <c r="G153" s="3">
        <v>3</v>
      </c>
      <c r="H153" s="3">
        <v>1</v>
      </c>
      <c r="I153" s="31">
        <v>0.34499999999999997</v>
      </c>
      <c r="J153" s="1"/>
      <c r="K153" s="1">
        <v>6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>
        <v>1</v>
      </c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>
        <v>7</v>
      </c>
      <c r="DY153" s="1">
        <v>7</v>
      </c>
      <c r="DZ153" s="43">
        <f t="shared" si="6"/>
        <v>2.3333333333333335</v>
      </c>
      <c r="EA153" s="43">
        <f t="shared" si="7"/>
        <v>2.3333333333333335</v>
      </c>
      <c r="EB153" s="44">
        <f t="shared" si="8"/>
        <v>0.11499999999999999</v>
      </c>
    </row>
    <row r="154" spans="1:132" x14ac:dyDescent="0.2">
      <c r="A154" s="17">
        <v>44730</v>
      </c>
      <c r="B154" s="15" t="s">
        <v>220</v>
      </c>
      <c r="C154" s="3" t="s">
        <v>4</v>
      </c>
      <c r="D154" s="1" t="s">
        <v>452</v>
      </c>
      <c r="E154" s="1">
        <v>6</v>
      </c>
      <c r="F154" s="3" t="s">
        <v>187</v>
      </c>
      <c r="G154" s="3">
        <v>5</v>
      </c>
      <c r="H154" s="3">
        <v>2</v>
      </c>
      <c r="I154" s="31">
        <v>0.115</v>
      </c>
      <c r="J154" s="1"/>
      <c r="K154" s="1">
        <v>2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>
        <v>1</v>
      </c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>
        <v>1</v>
      </c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>
        <v>4</v>
      </c>
      <c r="DY154" s="1">
        <v>4</v>
      </c>
      <c r="DZ154" s="43">
        <f t="shared" si="6"/>
        <v>0.4</v>
      </c>
      <c r="EA154" s="43">
        <f t="shared" si="7"/>
        <v>0.4</v>
      </c>
      <c r="EB154" s="44">
        <f t="shared" si="8"/>
        <v>1.15E-2</v>
      </c>
    </row>
    <row r="155" spans="1:132" x14ac:dyDescent="0.2">
      <c r="A155" s="17">
        <v>44730</v>
      </c>
      <c r="B155" s="15" t="s">
        <v>293</v>
      </c>
      <c r="C155" s="3" t="s">
        <v>5</v>
      </c>
      <c r="D155" s="1" t="s">
        <v>452</v>
      </c>
      <c r="E155" s="1">
        <v>5</v>
      </c>
      <c r="F155" s="3" t="s">
        <v>187</v>
      </c>
      <c r="G155" s="3">
        <v>4</v>
      </c>
      <c r="H155" s="3">
        <v>2</v>
      </c>
      <c r="I155" s="31">
        <v>7.4999999999999997E-2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>
        <v>1</v>
      </c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>
        <v>1</v>
      </c>
      <c r="DY155" s="1">
        <v>1</v>
      </c>
      <c r="DZ155" s="43">
        <f t="shared" si="6"/>
        <v>0.125</v>
      </c>
      <c r="EA155" s="43">
        <f t="shared" si="7"/>
        <v>0.125</v>
      </c>
      <c r="EB155" s="44">
        <f t="shared" si="8"/>
        <v>9.3749999999999997E-3</v>
      </c>
    </row>
    <row r="156" spans="1:132" x14ac:dyDescent="0.2">
      <c r="A156" s="17">
        <v>44730</v>
      </c>
      <c r="B156" s="15" t="s">
        <v>257</v>
      </c>
      <c r="C156" s="3" t="s">
        <v>6</v>
      </c>
      <c r="D156" s="1" t="s">
        <v>452</v>
      </c>
      <c r="E156" s="1">
        <v>3</v>
      </c>
      <c r="F156" s="3" t="s">
        <v>187</v>
      </c>
      <c r="G156" s="3">
        <v>3</v>
      </c>
      <c r="H156" s="3">
        <v>2</v>
      </c>
      <c r="I156" s="31">
        <v>7.0000000000000007E-2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>
        <v>2</v>
      </c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>
        <v>3</v>
      </c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>
        <v>5</v>
      </c>
      <c r="DY156" s="1">
        <v>5</v>
      </c>
      <c r="DZ156" s="43">
        <f t="shared" si="6"/>
        <v>0.83333333333333337</v>
      </c>
      <c r="EA156" s="43">
        <f t="shared" si="7"/>
        <v>0.83333333333333337</v>
      </c>
      <c r="EB156" s="44">
        <f t="shared" si="8"/>
        <v>1.1666666666666667E-2</v>
      </c>
    </row>
    <row r="157" spans="1:132" x14ac:dyDescent="0.2">
      <c r="A157" s="17">
        <v>44730</v>
      </c>
      <c r="B157" s="15" t="s">
        <v>294</v>
      </c>
      <c r="C157" s="3" t="s">
        <v>7</v>
      </c>
      <c r="D157" s="1" t="s">
        <v>452</v>
      </c>
      <c r="E157" s="1">
        <v>2</v>
      </c>
      <c r="F157" s="3" t="s">
        <v>187</v>
      </c>
      <c r="G157" s="3">
        <v>3</v>
      </c>
      <c r="H157" s="3">
        <v>2</v>
      </c>
      <c r="I157" s="31">
        <v>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>
        <v>0</v>
      </c>
      <c r="DY157" s="1">
        <v>0</v>
      </c>
      <c r="DZ157" s="43">
        <f t="shared" si="6"/>
        <v>0</v>
      </c>
      <c r="EA157" s="43">
        <f t="shared" si="7"/>
        <v>0</v>
      </c>
      <c r="EB157" s="44">
        <f t="shared" si="8"/>
        <v>0</v>
      </c>
    </row>
    <row r="158" spans="1:132" x14ac:dyDescent="0.2">
      <c r="A158" s="17">
        <v>44730</v>
      </c>
      <c r="B158" s="15" t="s">
        <v>295</v>
      </c>
      <c r="C158" s="3" t="s">
        <v>11</v>
      </c>
      <c r="D158" s="1" t="s">
        <v>452</v>
      </c>
      <c r="E158" s="1">
        <v>1</v>
      </c>
      <c r="F158" s="3" t="s">
        <v>9</v>
      </c>
      <c r="G158" s="3">
        <v>4</v>
      </c>
      <c r="H158" s="3">
        <v>2</v>
      </c>
      <c r="I158" s="31">
        <v>7.4999999999999997E-2</v>
      </c>
      <c r="J158" s="1"/>
      <c r="K158" s="1">
        <v>1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>
        <v>6</v>
      </c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>
        <v>7</v>
      </c>
      <c r="DY158" s="1">
        <v>7</v>
      </c>
      <c r="DZ158" s="43">
        <f t="shared" si="6"/>
        <v>0.875</v>
      </c>
      <c r="EA158" s="43">
        <f t="shared" si="7"/>
        <v>0.875</v>
      </c>
      <c r="EB158" s="44">
        <f t="shared" si="8"/>
        <v>9.3749999999999997E-3</v>
      </c>
    </row>
    <row r="159" spans="1:132" x14ac:dyDescent="0.2">
      <c r="A159" s="17">
        <v>44742</v>
      </c>
      <c r="B159" s="15" t="s">
        <v>159</v>
      </c>
      <c r="C159" s="3" t="s">
        <v>0</v>
      </c>
      <c r="D159" s="1" t="s">
        <v>452</v>
      </c>
      <c r="E159" s="1">
        <v>10</v>
      </c>
      <c r="F159" s="3" t="s">
        <v>9</v>
      </c>
      <c r="G159" s="3">
        <v>5</v>
      </c>
      <c r="H159" s="3">
        <v>2</v>
      </c>
      <c r="I159" s="31">
        <v>0.26500000000000001</v>
      </c>
      <c r="J159" s="1"/>
      <c r="K159" s="1"/>
      <c r="L159" s="1"/>
      <c r="M159" s="1"/>
      <c r="N159" s="1"/>
      <c r="O159" s="1"/>
      <c r="P159" s="1"/>
      <c r="Q159" s="1"/>
      <c r="R159" s="1"/>
      <c r="S159" s="1">
        <v>1</v>
      </c>
      <c r="T159" s="1"/>
      <c r="U159" s="1"/>
      <c r="V159" s="1"/>
      <c r="W159" s="1"/>
      <c r="X159" s="1">
        <v>1</v>
      </c>
      <c r="Y159" s="1"/>
      <c r="Z159" s="1"/>
      <c r="AA159" s="1"/>
      <c r="AB159" s="1"/>
      <c r="AC159" s="1"/>
      <c r="AD159" s="1"/>
      <c r="AE159" s="1"/>
      <c r="AF159" s="1">
        <v>1</v>
      </c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>
        <v>2</v>
      </c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>
        <v>1</v>
      </c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>
        <v>6</v>
      </c>
      <c r="DY159" s="1">
        <v>5</v>
      </c>
      <c r="DZ159" s="43">
        <f t="shared" si="6"/>
        <v>0.6</v>
      </c>
      <c r="EA159" s="43">
        <f t="shared" si="7"/>
        <v>0.5</v>
      </c>
      <c r="EB159" s="44">
        <f t="shared" si="8"/>
        <v>2.6500000000000003E-2</v>
      </c>
    </row>
    <row r="160" spans="1:132" x14ac:dyDescent="0.2">
      <c r="A160" s="17">
        <v>44742</v>
      </c>
      <c r="B160" s="15" t="s">
        <v>291</v>
      </c>
      <c r="C160" s="3" t="s">
        <v>1</v>
      </c>
      <c r="D160" s="1" t="s">
        <v>452</v>
      </c>
      <c r="E160" s="1">
        <v>9</v>
      </c>
      <c r="F160" s="3" t="s">
        <v>9</v>
      </c>
      <c r="G160" s="3">
        <v>3</v>
      </c>
      <c r="H160" s="3">
        <v>2</v>
      </c>
      <c r="I160" s="31">
        <v>7.4999999999999997E-2</v>
      </c>
      <c r="J160" s="1"/>
      <c r="K160" s="1">
        <v>2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>
        <v>1</v>
      </c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>
        <v>3</v>
      </c>
      <c r="DY160" s="1">
        <v>3</v>
      </c>
      <c r="DZ160" s="43">
        <f t="shared" si="6"/>
        <v>0.5</v>
      </c>
      <c r="EA160" s="43">
        <f t="shared" si="7"/>
        <v>0.5</v>
      </c>
      <c r="EB160" s="44">
        <f t="shared" si="8"/>
        <v>1.2499999999999999E-2</v>
      </c>
    </row>
    <row r="161" spans="1:132" x14ac:dyDescent="0.2">
      <c r="A161" s="17">
        <v>44742</v>
      </c>
      <c r="B161" s="15" t="s">
        <v>188</v>
      </c>
      <c r="C161" s="3" t="s">
        <v>2</v>
      </c>
      <c r="D161" s="1" t="s">
        <v>452</v>
      </c>
      <c r="E161" s="1">
        <v>8</v>
      </c>
      <c r="F161" s="3" t="s">
        <v>9</v>
      </c>
      <c r="G161" s="3">
        <v>5</v>
      </c>
      <c r="H161" s="3">
        <v>2</v>
      </c>
      <c r="I161" s="31">
        <v>0.14000000000000001</v>
      </c>
      <c r="J161" s="1"/>
      <c r="K161" s="1">
        <v>5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>
        <v>1</v>
      </c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>
        <v>6</v>
      </c>
      <c r="DY161" s="1">
        <v>6</v>
      </c>
      <c r="DZ161" s="43">
        <f t="shared" si="6"/>
        <v>0.6</v>
      </c>
      <c r="EA161" s="43">
        <f t="shared" si="7"/>
        <v>0.6</v>
      </c>
      <c r="EB161" s="44">
        <f t="shared" si="8"/>
        <v>1.4000000000000002E-2</v>
      </c>
    </row>
    <row r="162" spans="1:132" x14ac:dyDescent="0.2">
      <c r="A162" s="17">
        <v>44742</v>
      </c>
      <c r="B162" s="15" t="s">
        <v>296</v>
      </c>
      <c r="C162" s="1" t="s">
        <v>3</v>
      </c>
      <c r="D162" s="1" t="s">
        <v>452</v>
      </c>
      <c r="E162" s="1">
        <v>7</v>
      </c>
      <c r="F162" s="3" t="s">
        <v>9</v>
      </c>
      <c r="G162" s="3">
        <v>3</v>
      </c>
      <c r="H162" s="3">
        <v>1</v>
      </c>
      <c r="I162" s="31">
        <v>0.08</v>
      </c>
      <c r="J162" s="1"/>
      <c r="K162" s="1">
        <v>1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>
        <v>2</v>
      </c>
      <c r="AC162" s="1">
        <v>1</v>
      </c>
      <c r="AD162" s="1"/>
      <c r="AE162" s="1"/>
      <c r="AF162" s="1"/>
      <c r="AG162" s="1">
        <v>1</v>
      </c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>
        <v>3</v>
      </c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>
        <v>8</v>
      </c>
      <c r="DY162" s="1">
        <v>5</v>
      </c>
      <c r="DZ162" s="43">
        <f t="shared" si="6"/>
        <v>2.6666666666666665</v>
      </c>
      <c r="EA162" s="43">
        <f t="shared" si="7"/>
        <v>1.6666666666666667</v>
      </c>
      <c r="EB162" s="44">
        <f t="shared" si="8"/>
        <v>2.6666666666666668E-2</v>
      </c>
    </row>
    <row r="163" spans="1:132" x14ac:dyDescent="0.2">
      <c r="A163" s="17">
        <v>44742</v>
      </c>
      <c r="B163" s="15" t="s">
        <v>256</v>
      </c>
      <c r="C163" s="3" t="s">
        <v>12</v>
      </c>
      <c r="D163" s="1" t="s">
        <v>452</v>
      </c>
      <c r="E163" s="1">
        <v>6</v>
      </c>
      <c r="F163" s="3" t="s">
        <v>9</v>
      </c>
      <c r="G163" s="3">
        <v>5</v>
      </c>
      <c r="H163" s="3">
        <v>2</v>
      </c>
      <c r="I163" s="31">
        <v>0.27500000000000002</v>
      </c>
      <c r="J163" s="3">
        <v>1</v>
      </c>
      <c r="K163" s="1"/>
      <c r="L163" s="1"/>
      <c r="M163" s="1"/>
      <c r="N163" s="1"/>
      <c r="O163" s="1"/>
      <c r="P163" s="1">
        <v>1</v>
      </c>
      <c r="Q163" s="1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>
        <v>1</v>
      </c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>
        <v>4</v>
      </c>
      <c r="DY163" s="1">
        <v>4</v>
      </c>
      <c r="DZ163" s="43">
        <f t="shared" si="6"/>
        <v>0.4</v>
      </c>
      <c r="EA163" s="43">
        <f t="shared" si="7"/>
        <v>0.4</v>
      </c>
      <c r="EB163" s="44">
        <f t="shared" si="8"/>
        <v>2.7500000000000004E-2</v>
      </c>
    </row>
    <row r="164" spans="1:132" x14ac:dyDescent="0.2">
      <c r="A164" s="17">
        <v>44742</v>
      </c>
      <c r="B164" s="15" t="s">
        <v>297</v>
      </c>
      <c r="C164" s="3" t="s">
        <v>5</v>
      </c>
      <c r="D164" s="1" t="s">
        <v>452</v>
      </c>
      <c r="E164" s="1">
        <v>5</v>
      </c>
      <c r="F164" s="3" t="s">
        <v>9</v>
      </c>
      <c r="G164" s="3">
        <v>4</v>
      </c>
      <c r="H164" s="3">
        <v>2</v>
      </c>
      <c r="I164" s="31">
        <v>0.25</v>
      </c>
      <c r="J164" s="3">
        <v>3</v>
      </c>
      <c r="K164" s="1"/>
      <c r="L164" s="1"/>
      <c r="M164" s="1"/>
      <c r="N164" s="1"/>
      <c r="O164" s="1"/>
      <c r="P164" s="1">
        <v>1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>
        <v>1</v>
      </c>
      <c r="AC164" s="1"/>
      <c r="AD164" s="1"/>
      <c r="AE164" s="1"/>
      <c r="AF164" s="1">
        <v>1</v>
      </c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>
        <v>1</v>
      </c>
      <c r="CC164" s="1"/>
      <c r="CD164" s="1"/>
      <c r="CE164" s="1">
        <v>1</v>
      </c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>
        <v>1</v>
      </c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>
        <v>9</v>
      </c>
      <c r="DY164" s="1">
        <v>6</v>
      </c>
      <c r="DZ164" s="43">
        <f t="shared" si="6"/>
        <v>1.125</v>
      </c>
      <c r="EA164" s="43">
        <f t="shared" si="7"/>
        <v>0.75</v>
      </c>
      <c r="EB164" s="44">
        <f t="shared" si="8"/>
        <v>3.125E-2</v>
      </c>
    </row>
    <row r="165" spans="1:132" x14ac:dyDescent="0.2">
      <c r="A165" s="17">
        <v>44742</v>
      </c>
      <c r="B165" s="15" t="s">
        <v>299</v>
      </c>
      <c r="C165" s="3" t="s">
        <v>300</v>
      </c>
      <c r="D165" s="1" t="s">
        <v>452</v>
      </c>
      <c r="E165" s="1">
        <v>3</v>
      </c>
      <c r="F165" s="3" t="s">
        <v>9</v>
      </c>
      <c r="G165" s="3">
        <v>3</v>
      </c>
      <c r="H165" s="3">
        <v>2</v>
      </c>
      <c r="I165" s="31">
        <v>0.62</v>
      </c>
      <c r="J165" s="1"/>
      <c r="K165" s="1"/>
      <c r="L165" s="1"/>
      <c r="M165" s="1"/>
      <c r="N165" s="1"/>
      <c r="O165" s="1"/>
      <c r="P165" s="1">
        <v>1</v>
      </c>
      <c r="Q165" s="1"/>
      <c r="R165" s="1"/>
      <c r="S165" s="1"/>
      <c r="T165" s="1"/>
      <c r="U165" s="1"/>
      <c r="V165" s="1"/>
      <c r="W165" s="1"/>
      <c r="X165" s="1"/>
      <c r="Y165" s="1">
        <v>1</v>
      </c>
      <c r="Z165" s="1"/>
      <c r="AA165" s="1"/>
      <c r="AB165" s="1">
        <v>2</v>
      </c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>
        <v>1</v>
      </c>
      <c r="CF165" s="1"/>
      <c r="CG165" s="1"/>
      <c r="CH165" s="1"/>
      <c r="CI165" s="1">
        <v>1</v>
      </c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>
        <v>2</v>
      </c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>
        <v>1</v>
      </c>
      <c r="DT165" s="1"/>
      <c r="DU165" s="1"/>
      <c r="DV165" s="1"/>
      <c r="DW165" s="1"/>
      <c r="DX165" s="1">
        <v>9</v>
      </c>
      <c r="DY165" s="1">
        <v>4</v>
      </c>
      <c r="DZ165" s="43">
        <f t="shared" si="6"/>
        <v>1.5</v>
      </c>
      <c r="EA165" s="43">
        <f t="shared" si="7"/>
        <v>0.66666666666666663</v>
      </c>
      <c r="EB165" s="44">
        <f t="shared" si="8"/>
        <v>0.10333333333333333</v>
      </c>
    </row>
    <row r="166" spans="1:132" x14ac:dyDescent="0.2">
      <c r="A166" s="17">
        <v>44742</v>
      </c>
      <c r="B166" s="15" t="s">
        <v>301</v>
      </c>
      <c r="C166" s="3" t="s">
        <v>7</v>
      </c>
      <c r="D166" s="1" t="s">
        <v>452</v>
      </c>
      <c r="E166" s="1">
        <v>2</v>
      </c>
      <c r="F166" s="3" t="s">
        <v>9</v>
      </c>
      <c r="G166" s="3">
        <v>3</v>
      </c>
      <c r="H166" s="3">
        <v>2</v>
      </c>
      <c r="I166" s="31">
        <v>0.1</v>
      </c>
      <c r="J166" s="3">
        <v>1</v>
      </c>
      <c r="K166" s="3">
        <v>1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>
        <v>4</v>
      </c>
      <c r="Z166" s="1"/>
      <c r="AA166" s="1"/>
      <c r="AB166" s="1">
        <v>1</v>
      </c>
      <c r="AC166" s="1"/>
      <c r="AD166" s="1"/>
      <c r="AE166" s="1"/>
      <c r="AF166" s="1">
        <v>3</v>
      </c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>
        <v>1</v>
      </c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>
        <v>11</v>
      </c>
      <c r="DY166" s="1">
        <v>10</v>
      </c>
      <c r="DZ166" s="43">
        <f t="shared" si="6"/>
        <v>1.8333333333333333</v>
      </c>
      <c r="EA166" s="43">
        <f t="shared" si="7"/>
        <v>1.6666666666666667</v>
      </c>
      <c r="EB166" s="44">
        <f t="shared" si="8"/>
        <v>1.6666666666666666E-2</v>
      </c>
    </row>
    <row r="167" spans="1:132" x14ac:dyDescent="0.2">
      <c r="A167" s="17">
        <v>44758</v>
      </c>
      <c r="B167" s="15" t="s">
        <v>223</v>
      </c>
      <c r="C167" s="3" t="s">
        <v>0</v>
      </c>
      <c r="D167" s="1" t="s">
        <v>454</v>
      </c>
      <c r="E167" s="1">
        <v>10</v>
      </c>
      <c r="F167" s="3" t="s">
        <v>9</v>
      </c>
      <c r="G167" s="3">
        <v>5</v>
      </c>
      <c r="H167" s="3">
        <v>2</v>
      </c>
      <c r="I167" s="31">
        <v>6.5000000000000002E-2</v>
      </c>
      <c r="J167" s="1"/>
      <c r="K167" s="1">
        <v>3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">
        <v>2</v>
      </c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>
        <v>5</v>
      </c>
      <c r="DY167" s="1">
        <v>5</v>
      </c>
      <c r="DZ167" s="43">
        <f t="shared" si="6"/>
        <v>0.5</v>
      </c>
      <c r="EA167" s="43">
        <f t="shared" si="7"/>
        <v>0.5</v>
      </c>
      <c r="EB167" s="44">
        <f t="shared" si="8"/>
        <v>6.5000000000000006E-3</v>
      </c>
    </row>
    <row r="168" spans="1:132" x14ac:dyDescent="0.2">
      <c r="A168" s="17">
        <v>44758</v>
      </c>
      <c r="B168" s="15" t="s">
        <v>303</v>
      </c>
      <c r="C168" s="3" t="s">
        <v>1</v>
      </c>
      <c r="D168" s="1" t="s">
        <v>454</v>
      </c>
      <c r="E168" s="1">
        <v>9</v>
      </c>
      <c r="F168" s="3" t="s">
        <v>9</v>
      </c>
      <c r="G168" s="3">
        <v>3</v>
      </c>
      <c r="H168" s="3">
        <v>2</v>
      </c>
      <c r="I168" s="31">
        <v>0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>
        <v>0</v>
      </c>
      <c r="DY168" s="1">
        <v>0</v>
      </c>
      <c r="DZ168" s="43">
        <f t="shared" si="6"/>
        <v>0</v>
      </c>
      <c r="EA168" s="43">
        <f t="shared" si="7"/>
        <v>0</v>
      </c>
      <c r="EB168" s="44">
        <f t="shared" si="8"/>
        <v>0</v>
      </c>
    </row>
    <row r="169" spans="1:132" x14ac:dyDescent="0.2">
      <c r="A169" s="17">
        <v>44758</v>
      </c>
      <c r="B169" s="15" t="s">
        <v>304</v>
      </c>
      <c r="C169" s="3" t="s">
        <v>2</v>
      </c>
      <c r="D169" s="1" t="s">
        <v>454</v>
      </c>
      <c r="E169" s="1">
        <v>8</v>
      </c>
      <c r="F169" s="3" t="s">
        <v>9</v>
      </c>
      <c r="G169" s="3">
        <v>3</v>
      </c>
      <c r="H169" s="3">
        <v>2</v>
      </c>
      <c r="I169" s="31">
        <v>9.1999999999999998E-2</v>
      </c>
      <c r="J169" s="1"/>
      <c r="K169" s="1">
        <v>3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>
        <v>3</v>
      </c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>
        <v>6</v>
      </c>
      <c r="DY169" s="1">
        <v>6</v>
      </c>
      <c r="DZ169" s="43">
        <f t="shared" si="6"/>
        <v>1</v>
      </c>
      <c r="EA169" s="43">
        <f t="shared" si="7"/>
        <v>1</v>
      </c>
      <c r="EB169" s="44">
        <f t="shared" si="8"/>
        <v>1.5333333333333332E-2</v>
      </c>
    </row>
    <row r="170" spans="1:132" x14ac:dyDescent="0.2">
      <c r="A170" s="17">
        <v>44758</v>
      </c>
      <c r="B170" s="15" t="s">
        <v>206</v>
      </c>
      <c r="C170" s="1" t="s">
        <v>3</v>
      </c>
      <c r="D170" s="1" t="s">
        <v>454</v>
      </c>
      <c r="E170" s="1">
        <v>7</v>
      </c>
      <c r="F170" s="3" t="s">
        <v>9</v>
      </c>
      <c r="G170" s="3">
        <v>3</v>
      </c>
      <c r="H170" s="3">
        <v>1</v>
      </c>
      <c r="I170" s="31">
        <v>3.2000000000000001E-2</v>
      </c>
      <c r="J170" s="1"/>
      <c r="K170" s="1">
        <v>1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>
        <v>2</v>
      </c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>
        <v>3</v>
      </c>
      <c r="DY170" s="1">
        <v>3</v>
      </c>
      <c r="DZ170" s="43">
        <f t="shared" si="6"/>
        <v>1</v>
      </c>
      <c r="EA170" s="43">
        <f t="shared" si="7"/>
        <v>1</v>
      </c>
      <c r="EB170" s="44">
        <f t="shared" si="8"/>
        <v>1.0666666666666666E-2</v>
      </c>
    </row>
    <row r="171" spans="1:132" x14ac:dyDescent="0.2">
      <c r="A171" s="17">
        <v>44758</v>
      </c>
      <c r="B171" s="15" t="s">
        <v>305</v>
      </c>
      <c r="C171" s="3" t="s">
        <v>12</v>
      </c>
      <c r="D171" s="1" t="s">
        <v>454</v>
      </c>
      <c r="E171" s="1">
        <v>6</v>
      </c>
      <c r="F171" s="3" t="s">
        <v>9</v>
      </c>
      <c r="G171" s="3">
        <v>5</v>
      </c>
      <c r="H171" s="3">
        <v>2</v>
      </c>
      <c r="I171" s="31">
        <v>0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>
        <v>0</v>
      </c>
      <c r="DY171" s="1">
        <v>0</v>
      </c>
      <c r="DZ171" s="43">
        <f t="shared" si="6"/>
        <v>0</v>
      </c>
      <c r="EA171" s="43">
        <f t="shared" si="7"/>
        <v>0</v>
      </c>
      <c r="EB171" s="44">
        <f t="shared" si="8"/>
        <v>0</v>
      </c>
    </row>
    <row r="172" spans="1:132" x14ac:dyDescent="0.2">
      <c r="A172" s="17">
        <v>44758</v>
      </c>
      <c r="B172" s="15" t="s">
        <v>306</v>
      </c>
      <c r="C172" s="3" t="s">
        <v>5</v>
      </c>
      <c r="D172" s="1" t="s">
        <v>454</v>
      </c>
      <c r="E172" s="1">
        <v>5</v>
      </c>
      <c r="F172" s="3" t="s">
        <v>9</v>
      </c>
      <c r="G172" s="3">
        <v>5</v>
      </c>
      <c r="H172" s="3">
        <v>2</v>
      </c>
      <c r="I172" s="31">
        <v>0.54500000000000004</v>
      </c>
      <c r="J172" s="1"/>
      <c r="K172" s="1">
        <v>7</v>
      </c>
      <c r="L172" s="1">
        <v>4</v>
      </c>
      <c r="M172" s="1"/>
      <c r="N172" s="1"/>
      <c r="O172" s="1"/>
      <c r="P172" s="1"/>
      <c r="Q172" s="1"/>
      <c r="R172" s="1"/>
      <c r="S172" s="1"/>
      <c r="T172" s="1">
        <v>1</v>
      </c>
      <c r="U172" s="1"/>
      <c r="V172" s="1"/>
      <c r="W172" s="1"/>
      <c r="X172" s="1">
        <v>3</v>
      </c>
      <c r="Y172" s="1">
        <v>1</v>
      </c>
      <c r="Z172" s="1">
        <v>3</v>
      </c>
      <c r="AA172" s="1"/>
      <c r="AB172" s="1">
        <v>8</v>
      </c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>
        <v>27</v>
      </c>
      <c r="DY172" s="1">
        <v>27</v>
      </c>
      <c r="DZ172" s="43">
        <f t="shared" si="6"/>
        <v>2.7</v>
      </c>
      <c r="EA172" s="43">
        <f t="shared" si="7"/>
        <v>2.7</v>
      </c>
      <c r="EB172" s="44">
        <f t="shared" si="8"/>
        <v>5.4500000000000007E-2</v>
      </c>
    </row>
    <row r="173" spans="1:132" x14ac:dyDescent="0.2">
      <c r="A173" s="17">
        <v>44758</v>
      </c>
      <c r="B173" s="15" t="s">
        <v>174</v>
      </c>
      <c r="C173" s="3" t="s">
        <v>300</v>
      </c>
      <c r="D173" s="1" t="s">
        <v>454</v>
      </c>
      <c r="E173" s="1">
        <v>3</v>
      </c>
      <c r="F173" s="3" t="s">
        <v>9</v>
      </c>
      <c r="G173" s="3">
        <v>3</v>
      </c>
      <c r="H173" s="3">
        <v>2</v>
      </c>
      <c r="I173" s="31">
        <v>0.125</v>
      </c>
      <c r="J173" s="3">
        <v>2</v>
      </c>
      <c r="K173" s="3">
        <v>2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>
        <v>1</v>
      </c>
      <c r="Z173" s="1"/>
      <c r="AA173" s="1"/>
      <c r="AB173" s="1">
        <v>1</v>
      </c>
      <c r="AC173" s="1"/>
      <c r="AD173" s="1">
        <v>1</v>
      </c>
      <c r="AE173" s="1"/>
      <c r="AF173" s="1">
        <v>1</v>
      </c>
      <c r="AG173" s="1"/>
      <c r="AH173" s="1"/>
      <c r="AI173" s="1"/>
      <c r="AJ173" s="1"/>
      <c r="AK173" s="1"/>
      <c r="AL173" s="1"/>
      <c r="AM173" s="1">
        <v>4</v>
      </c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>
        <v>1</v>
      </c>
      <c r="BO173" s="1"/>
      <c r="BP173" s="1"/>
      <c r="BQ173" s="1"/>
      <c r="BR173" s="1"/>
      <c r="BS173" s="1">
        <v>1</v>
      </c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>
        <v>14</v>
      </c>
      <c r="DY173" s="1">
        <v>13</v>
      </c>
      <c r="DZ173" s="43">
        <f t="shared" si="6"/>
        <v>2.3333333333333335</v>
      </c>
      <c r="EA173" s="43">
        <f t="shared" si="7"/>
        <v>2.1666666666666665</v>
      </c>
      <c r="EB173" s="44">
        <f t="shared" si="8"/>
        <v>2.0833333333333332E-2</v>
      </c>
    </row>
    <row r="174" spans="1:132" x14ac:dyDescent="0.2">
      <c r="A174" s="17">
        <v>44758</v>
      </c>
      <c r="B174" s="15" t="s">
        <v>308</v>
      </c>
      <c r="C174" s="3" t="s">
        <v>7</v>
      </c>
      <c r="D174" s="1" t="s">
        <v>454</v>
      </c>
      <c r="E174" s="1">
        <v>2</v>
      </c>
      <c r="F174" s="3" t="s">
        <v>9</v>
      </c>
      <c r="G174" s="3">
        <v>4</v>
      </c>
      <c r="H174" s="3">
        <v>2</v>
      </c>
      <c r="I174" s="31">
        <v>0.13500000000000001</v>
      </c>
      <c r="J174" s="1"/>
      <c r="K174" s="1">
        <v>1</v>
      </c>
      <c r="L174" s="1"/>
      <c r="M174" s="1"/>
      <c r="N174" s="1"/>
      <c r="O174" s="1">
        <v>4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>
        <v>6</v>
      </c>
      <c r="AC174" s="1">
        <v>1</v>
      </c>
      <c r="AD174" s="1">
        <v>1</v>
      </c>
      <c r="AE174" s="1"/>
      <c r="AF174" s="1">
        <v>1</v>
      </c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>
        <v>1</v>
      </c>
      <c r="BX174" s="1"/>
      <c r="BY174" s="1"/>
      <c r="BZ174" s="1">
        <v>1</v>
      </c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>
        <v>16</v>
      </c>
      <c r="DY174" s="1">
        <v>14</v>
      </c>
      <c r="DZ174" s="43">
        <f t="shared" si="6"/>
        <v>2</v>
      </c>
      <c r="EA174" s="43">
        <f t="shared" si="7"/>
        <v>1.75</v>
      </c>
      <c r="EB174" s="44">
        <f t="shared" si="8"/>
        <v>1.6875000000000001E-2</v>
      </c>
    </row>
    <row r="175" spans="1:132" x14ac:dyDescent="0.2">
      <c r="A175" s="17">
        <v>44758</v>
      </c>
      <c r="B175" s="15" t="s">
        <v>309</v>
      </c>
      <c r="C175" s="3" t="s">
        <v>11</v>
      </c>
      <c r="D175" s="1" t="s">
        <v>454</v>
      </c>
      <c r="E175" s="1">
        <v>1</v>
      </c>
      <c r="F175" s="3" t="s">
        <v>9</v>
      </c>
      <c r="G175" s="3">
        <v>4</v>
      </c>
      <c r="H175" s="3">
        <v>2</v>
      </c>
      <c r="I175" s="31">
        <v>0.14499999999999999</v>
      </c>
      <c r="J175" s="3">
        <v>2</v>
      </c>
      <c r="K175" s="3">
        <v>2</v>
      </c>
      <c r="L175" s="3">
        <v>1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>
        <v>2</v>
      </c>
      <c r="AC175" s="1">
        <v>2</v>
      </c>
      <c r="AD175" s="1"/>
      <c r="AE175" s="1"/>
      <c r="AF175" s="1">
        <v>2</v>
      </c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>
        <v>1</v>
      </c>
      <c r="DW175" s="1"/>
      <c r="DX175" s="1">
        <v>12</v>
      </c>
      <c r="DY175" s="1">
        <v>11</v>
      </c>
      <c r="DZ175" s="43">
        <f t="shared" si="6"/>
        <v>1.5</v>
      </c>
      <c r="EA175" s="43">
        <f t="shared" si="7"/>
        <v>1.375</v>
      </c>
      <c r="EB175" s="44">
        <f t="shared" si="8"/>
        <v>1.8124999999999999E-2</v>
      </c>
    </row>
    <row r="176" spans="1:132" x14ac:dyDescent="0.2">
      <c r="A176" s="17">
        <v>44769</v>
      </c>
      <c r="B176" s="15" t="s">
        <v>196</v>
      </c>
      <c r="C176" s="3" t="s">
        <v>0</v>
      </c>
      <c r="D176" s="1" t="s">
        <v>454</v>
      </c>
      <c r="E176" s="1">
        <v>10</v>
      </c>
      <c r="F176" s="3" t="s">
        <v>9</v>
      </c>
      <c r="G176" s="3">
        <v>5</v>
      </c>
      <c r="H176" s="3">
        <v>2</v>
      </c>
      <c r="I176" s="31">
        <v>1.345</v>
      </c>
      <c r="J176" s="1"/>
      <c r="K176" s="3">
        <v>2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>
        <v>5</v>
      </c>
      <c r="Y176" s="1"/>
      <c r="Z176" s="1"/>
      <c r="AA176" s="1"/>
      <c r="AB176" s="3">
        <v>8</v>
      </c>
      <c r="AC176" s="3">
        <v>1</v>
      </c>
      <c r="AD176" s="1"/>
      <c r="AE176" s="1"/>
      <c r="AF176" s="3">
        <v>21</v>
      </c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>
        <v>1</v>
      </c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>
        <v>1</v>
      </c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>
        <v>1</v>
      </c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>
        <v>40</v>
      </c>
      <c r="DY176" s="1">
        <v>37</v>
      </c>
      <c r="DZ176" s="43">
        <f t="shared" si="6"/>
        <v>4</v>
      </c>
      <c r="EA176" s="43">
        <f t="shared" si="7"/>
        <v>3.7</v>
      </c>
      <c r="EB176" s="44">
        <f t="shared" si="8"/>
        <v>0.13450000000000001</v>
      </c>
    </row>
    <row r="177" spans="1:132" x14ac:dyDescent="0.2">
      <c r="A177" s="17">
        <v>44769</v>
      </c>
      <c r="B177" s="15" t="s">
        <v>310</v>
      </c>
      <c r="C177" s="3" t="s">
        <v>1</v>
      </c>
      <c r="D177" s="1" t="s">
        <v>454</v>
      </c>
      <c r="E177" s="1">
        <v>9</v>
      </c>
      <c r="F177" s="3" t="s">
        <v>9</v>
      </c>
      <c r="G177" s="3">
        <v>3</v>
      </c>
      <c r="H177" s="3">
        <v>2</v>
      </c>
      <c r="I177" s="31">
        <v>0.32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>
        <v>4</v>
      </c>
      <c r="W177" s="1"/>
      <c r="X177" s="1"/>
      <c r="Y177" s="1"/>
      <c r="Z177" s="1"/>
      <c r="AA177" s="1"/>
      <c r="AB177" s="1"/>
      <c r="AC177" s="1"/>
      <c r="AD177" s="1"/>
      <c r="AE177" s="1"/>
      <c r="AF177" s="3">
        <v>4</v>
      </c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>
        <v>8</v>
      </c>
      <c r="DY177" s="1">
        <v>8</v>
      </c>
      <c r="DZ177" s="43">
        <f t="shared" si="6"/>
        <v>1.3333333333333333</v>
      </c>
      <c r="EA177" s="43">
        <f t="shared" si="7"/>
        <v>1.3333333333333333</v>
      </c>
      <c r="EB177" s="44">
        <f t="shared" si="8"/>
        <v>5.3333333333333337E-2</v>
      </c>
    </row>
    <row r="178" spans="1:132" x14ac:dyDescent="0.2">
      <c r="A178" s="17">
        <v>44769</v>
      </c>
      <c r="B178" s="15" t="s">
        <v>304</v>
      </c>
      <c r="C178" s="3" t="s">
        <v>2</v>
      </c>
      <c r="D178" s="1" t="s">
        <v>454</v>
      </c>
      <c r="E178" s="1">
        <v>8</v>
      </c>
      <c r="F178" s="3" t="s">
        <v>9</v>
      </c>
      <c r="G178" s="3">
        <v>3</v>
      </c>
      <c r="H178" s="3">
        <v>2</v>
      </c>
      <c r="I178" s="31">
        <v>0.105</v>
      </c>
      <c r="J178" s="1"/>
      <c r="K178" s="1">
        <v>3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>
        <v>1</v>
      </c>
      <c r="AC178" s="1"/>
      <c r="AD178" s="1"/>
      <c r="AE178" s="1"/>
      <c r="AF178" s="1">
        <v>2</v>
      </c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>
        <v>4</v>
      </c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>
        <v>1</v>
      </c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>
        <v>11</v>
      </c>
      <c r="DY178" s="1">
        <v>6</v>
      </c>
      <c r="DZ178" s="43">
        <f t="shared" si="6"/>
        <v>1.8333333333333333</v>
      </c>
      <c r="EA178" s="43">
        <f t="shared" si="7"/>
        <v>1</v>
      </c>
      <c r="EB178" s="44">
        <f t="shared" si="8"/>
        <v>1.7499999999999998E-2</v>
      </c>
    </row>
    <row r="179" spans="1:132" x14ac:dyDescent="0.2">
      <c r="A179" s="17">
        <v>44769</v>
      </c>
      <c r="B179" s="15" t="s">
        <v>246</v>
      </c>
      <c r="C179" s="1" t="s">
        <v>3</v>
      </c>
      <c r="D179" s="1" t="s">
        <v>454</v>
      </c>
      <c r="E179" s="1">
        <v>7</v>
      </c>
      <c r="F179" s="3" t="s">
        <v>9</v>
      </c>
      <c r="G179" s="3">
        <v>3</v>
      </c>
      <c r="H179" s="3">
        <v>1</v>
      </c>
      <c r="I179" s="31">
        <v>0.12</v>
      </c>
      <c r="J179" s="1"/>
      <c r="K179" s="1">
        <v>3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>
        <v>1</v>
      </c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>
        <v>4</v>
      </c>
      <c r="DY179" s="1">
        <v>4</v>
      </c>
      <c r="DZ179" s="43">
        <f t="shared" si="6"/>
        <v>1.3333333333333333</v>
      </c>
      <c r="EA179" s="43">
        <f t="shared" si="7"/>
        <v>1.3333333333333333</v>
      </c>
      <c r="EB179" s="44">
        <f t="shared" si="8"/>
        <v>0.04</v>
      </c>
    </row>
    <row r="180" spans="1:132" x14ac:dyDescent="0.2">
      <c r="A180" s="17">
        <v>44769</v>
      </c>
      <c r="B180" s="15" t="s">
        <v>154</v>
      </c>
      <c r="C180" s="3" t="s">
        <v>4</v>
      </c>
      <c r="D180" s="1" t="s">
        <v>454</v>
      </c>
      <c r="E180" s="1">
        <v>6</v>
      </c>
      <c r="F180" s="3" t="s">
        <v>9</v>
      </c>
      <c r="G180" s="3">
        <v>5</v>
      </c>
      <c r="H180" s="3">
        <v>2</v>
      </c>
      <c r="I180" s="31">
        <v>0.17</v>
      </c>
      <c r="J180" s="3">
        <v>1</v>
      </c>
      <c r="K180" s="3">
        <v>1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>
        <v>1</v>
      </c>
      <c r="Z180" s="1"/>
      <c r="AA180" s="1"/>
      <c r="AB180" s="1">
        <v>2</v>
      </c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>
        <v>1</v>
      </c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>
        <v>1</v>
      </c>
      <c r="CA180" s="1"/>
      <c r="CB180" s="1"/>
      <c r="CC180" s="1"/>
      <c r="CD180" s="1"/>
      <c r="CE180" s="1"/>
      <c r="CF180" s="1"/>
      <c r="CG180" s="1"/>
      <c r="CH180" s="1"/>
      <c r="CI180" s="1"/>
      <c r="CJ180" s="1">
        <v>1</v>
      </c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>
        <v>8</v>
      </c>
      <c r="DY180" s="1">
        <v>6</v>
      </c>
      <c r="DZ180" s="43">
        <f t="shared" si="6"/>
        <v>0.8</v>
      </c>
      <c r="EA180" s="43">
        <f t="shared" si="7"/>
        <v>0.6</v>
      </c>
      <c r="EB180" s="44">
        <f t="shared" si="8"/>
        <v>1.7000000000000001E-2</v>
      </c>
    </row>
    <row r="181" spans="1:132" x14ac:dyDescent="0.2">
      <c r="A181" s="17">
        <v>44769</v>
      </c>
      <c r="B181" s="15" t="s">
        <v>314</v>
      </c>
      <c r="C181" s="3" t="s">
        <v>5</v>
      </c>
      <c r="D181" s="1" t="s">
        <v>454</v>
      </c>
      <c r="E181" s="1">
        <v>5</v>
      </c>
      <c r="F181" s="3" t="s">
        <v>9</v>
      </c>
      <c r="G181" s="3">
        <v>5</v>
      </c>
      <c r="H181" s="3">
        <v>2</v>
      </c>
      <c r="I181" s="31">
        <v>0.14000000000000001</v>
      </c>
      <c r="J181" s="1"/>
      <c r="K181" s="1">
        <v>3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>
        <v>5</v>
      </c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>
        <v>2</v>
      </c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>
        <v>10</v>
      </c>
      <c r="DY181" s="1">
        <v>10</v>
      </c>
      <c r="DZ181" s="43">
        <f t="shared" si="6"/>
        <v>1</v>
      </c>
      <c r="EA181" s="43">
        <f t="shared" si="7"/>
        <v>1</v>
      </c>
      <c r="EB181" s="44">
        <f t="shared" si="8"/>
        <v>1.4000000000000002E-2</v>
      </c>
    </row>
    <row r="182" spans="1:132" x14ac:dyDescent="0.2">
      <c r="A182" s="17">
        <v>44769</v>
      </c>
      <c r="B182" s="15" t="s">
        <v>317</v>
      </c>
      <c r="C182" s="3" t="s">
        <v>300</v>
      </c>
      <c r="D182" s="1" t="s">
        <v>454</v>
      </c>
      <c r="E182" s="1">
        <v>3</v>
      </c>
      <c r="F182" s="3" t="s">
        <v>9</v>
      </c>
      <c r="G182" s="3">
        <v>3</v>
      </c>
      <c r="H182" s="3">
        <v>2</v>
      </c>
      <c r="I182" s="31">
        <v>0.435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>
        <v>8</v>
      </c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>
        <v>3</v>
      </c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>
        <v>11</v>
      </c>
      <c r="DY182" s="1">
        <v>8</v>
      </c>
      <c r="DZ182" s="43">
        <f t="shared" si="6"/>
        <v>1.8333333333333333</v>
      </c>
      <c r="EA182" s="43">
        <f t="shared" si="7"/>
        <v>1.3333333333333333</v>
      </c>
      <c r="EB182" s="44">
        <f t="shared" si="8"/>
        <v>7.2499999999999995E-2</v>
      </c>
    </row>
    <row r="183" spans="1:132" x14ac:dyDescent="0.2">
      <c r="A183" s="17">
        <v>44769</v>
      </c>
      <c r="B183" s="15" t="s">
        <v>318</v>
      </c>
      <c r="C183" s="3" t="s">
        <v>7</v>
      </c>
      <c r="D183" s="1" t="s">
        <v>454</v>
      </c>
      <c r="E183" s="1">
        <v>2</v>
      </c>
      <c r="F183" s="3" t="s">
        <v>9</v>
      </c>
      <c r="G183" s="3">
        <v>3</v>
      </c>
      <c r="H183" s="3">
        <v>2</v>
      </c>
      <c r="I183" s="31">
        <v>0.125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>
        <v>14</v>
      </c>
      <c r="AC183" s="1"/>
      <c r="AD183" s="1"/>
      <c r="AE183" s="1"/>
      <c r="AF183" s="1">
        <v>8</v>
      </c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>
        <v>1</v>
      </c>
      <c r="DW183" s="1"/>
      <c r="DX183" s="1">
        <v>23</v>
      </c>
      <c r="DY183" s="1">
        <v>22</v>
      </c>
      <c r="DZ183" s="43">
        <f t="shared" si="6"/>
        <v>3.8333333333333335</v>
      </c>
      <c r="EA183" s="43">
        <f t="shared" si="7"/>
        <v>3.6666666666666665</v>
      </c>
      <c r="EB183" s="44">
        <f t="shared" si="8"/>
        <v>2.0833333333333332E-2</v>
      </c>
    </row>
    <row r="184" spans="1:132" x14ac:dyDescent="0.2">
      <c r="A184" s="17">
        <v>44769</v>
      </c>
      <c r="B184" s="15" t="s">
        <v>320</v>
      </c>
      <c r="C184" s="3" t="s">
        <v>11</v>
      </c>
      <c r="D184" s="1" t="s">
        <v>454</v>
      </c>
      <c r="E184" s="1">
        <v>1</v>
      </c>
      <c r="F184" s="3" t="s">
        <v>9</v>
      </c>
      <c r="G184" s="3">
        <v>5</v>
      </c>
      <c r="H184" s="3">
        <v>2</v>
      </c>
      <c r="I184" s="31">
        <v>0.14499999999999999</v>
      </c>
      <c r="J184" s="1"/>
      <c r="K184" s="1">
        <v>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>
        <v>7</v>
      </c>
      <c r="AC184" s="1">
        <v>1</v>
      </c>
      <c r="AD184" s="1"/>
      <c r="AE184" s="1"/>
      <c r="AF184" s="1">
        <v>8</v>
      </c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>
        <v>1</v>
      </c>
      <c r="DT184" s="1"/>
      <c r="DU184" s="1"/>
      <c r="DV184" s="1"/>
      <c r="DW184" s="1"/>
      <c r="DX184" s="1">
        <v>19</v>
      </c>
      <c r="DY184" s="1">
        <v>18</v>
      </c>
      <c r="DZ184" s="43">
        <f t="shared" si="6"/>
        <v>1.9</v>
      </c>
      <c r="EA184" s="43">
        <f t="shared" si="7"/>
        <v>1.8</v>
      </c>
      <c r="EB184" s="44">
        <f t="shared" si="8"/>
        <v>1.4499999999999999E-2</v>
      </c>
    </row>
    <row r="185" spans="1:132" x14ac:dyDescent="0.2">
      <c r="A185" s="17">
        <v>44772</v>
      </c>
      <c r="B185" s="15" t="s">
        <v>289</v>
      </c>
      <c r="C185" s="3" t="s">
        <v>0</v>
      </c>
      <c r="D185" s="1" t="s">
        <v>454</v>
      </c>
      <c r="E185" s="1">
        <v>10</v>
      </c>
      <c r="F185" s="3" t="s">
        <v>9</v>
      </c>
      <c r="G185" s="3">
        <v>5</v>
      </c>
      <c r="H185" s="3">
        <v>2</v>
      </c>
      <c r="I185" s="31">
        <v>0.14000000000000001</v>
      </c>
      <c r="J185" s="1"/>
      <c r="K185" s="1">
        <v>4</v>
      </c>
      <c r="L185" s="1"/>
      <c r="M185" s="1"/>
      <c r="N185" s="1"/>
      <c r="O185" s="1"/>
      <c r="P185" s="1">
        <v>2</v>
      </c>
      <c r="Q185" s="1"/>
      <c r="R185" s="1"/>
      <c r="S185" s="1"/>
      <c r="T185" s="1"/>
      <c r="U185" s="1"/>
      <c r="V185" s="1"/>
      <c r="W185" s="1"/>
      <c r="X185" s="1">
        <v>1</v>
      </c>
      <c r="Y185" s="1"/>
      <c r="Z185" s="1"/>
      <c r="AA185" s="1"/>
      <c r="AB185" s="1">
        <v>1</v>
      </c>
      <c r="AC185" s="1"/>
      <c r="AD185" s="1"/>
      <c r="AE185" s="1"/>
      <c r="AF185" s="1">
        <v>6</v>
      </c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>
        <v>14</v>
      </c>
      <c r="DY185" s="1">
        <v>14</v>
      </c>
      <c r="DZ185" s="43">
        <f t="shared" si="6"/>
        <v>1.4</v>
      </c>
      <c r="EA185" s="43">
        <f t="shared" si="7"/>
        <v>1.4</v>
      </c>
      <c r="EB185" s="44">
        <f t="shared" si="8"/>
        <v>1.4000000000000002E-2</v>
      </c>
    </row>
    <row r="186" spans="1:132" x14ac:dyDescent="0.2">
      <c r="A186" s="17">
        <v>44772</v>
      </c>
      <c r="B186" s="15" t="s">
        <v>321</v>
      </c>
      <c r="C186" s="3" t="s">
        <v>1</v>
      </c>
      <c r="D186" s="1" t="s">
        <v>454</v>
      </c>
      <c r="E186" s="1">
        <v>9</v>
      </c>
      <c r="F186" s="3" t="s">
        <v>9</v>
      </c>
      <c r="G186" s="3">
        <v>3</v>
      </c>
      <c r="H186" s="3">
        <v>2</v>
      </c>
      <c r="I186" s="31">
        <v>0.89</v>
      </c>
      <c r="J186" s="1"/>
      <c r="K186" s="1"/>
      <c r="L186" s="1">
        <v>2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>
        <v>1</v>
      </c>
      <c r="Y186" s="1"/>
      <c r="Z186" s="1"/>
      <c r="AA186" s="1"/>
      <c r="AB186" s="1">
        <v>2</v>
      </c>
      <c r="AC186" s="1"/>
      <c r="AD186" s="1"/>
      <c r="AE186" s="1"/>
      <c r="AF186" s="1">
        <v>1</v>
      </c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>
        <v>1</v>
      </c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>
        <v>7</v>
      </c>
      <c r="DY186" s="1">
        <v>6</v>
      </c>
      <c r="DZ186" s="43">
        <f t="shared" si="6"/>
        <v>1.1666666666666667</v>
      </c>
      <c r="EA186" s="43">
        <f t="shared" si="7"/>
        <v>1</v>
      </c>
      <c r="EB186" s="44">
        <f t="shared" si="8"/>
        <v>0.14833333333333334</v>
      </c>
    </row>
    <row r="187" spans="1:132" x14ac:dyDescent="0.2">
      <c r="A187" s="17">
        <v>44772</v>
      </c>
      <c r="B187" s="15" t="s">
        <v>235</v>
      </c>
      <c r="C187" s="3" t="s">
        <v>2</v>
      </c>
      <c r="D187" s="1" t="s">
        <v>454</v>
      </c>
      <c r="E187" s="1">
        <v>8</v>
      </c>
      <c r="F187" s="3" t="s">
        <v>9</v>
      </c>
      <c r="G187" s="3">
        <v>3</v>
      </c>
      <c r="H187" s="3">
        <v>2</v>
      </c>
      <c r="I187" s="31">
        <v>0.17499999999999999</v>
      </c>
      <c r="J187" s="1"/>
      <c r="K187" s="1">
        <v>5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>
        <v>1</v>
      </c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>
        <v>9</v>
      </c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>
        <v>15</v>
      </c>
      <c r="DY187" s="1">
        <v>6</v>
      </c>
      <c r="DZ187" s="43">
        <f t="shared" si="6"/>
        <v>2.5</v>
      </c>
      <c r="EA187" s="43">
        <f t="shared" si="7"/>
        <v>1</v>
      </c>
      <c r="EB187" s="44">
        <f t="shared" si="8"/>
        <v>2.9166666666666664E-2</v>
      </c>
    </row>
    <row r="188" spans="1:132" x14ac:dyDescent="0.2">
      <c r="A188" s="17">
        <v>44772</v>
      </c>
      <c r="B188" s="15" t="s">
        <v>282</v>
      </c>
      <c r="C188" s="1" t="s">
        <v>3</v>
      </c>
      <c r="D188" s="1" t="s">
        <v>454</v>
      </c>
      <c r="E188" s="1">
        <v>7</v>
      </c>
      <c r="F188" s="3" t="s">
        <v>9</v>
      </c>
      <c r="G188" s="3">
        <v>3</v>
      </c>
      <c r="H188" s="3">
        <v>1</v>
      </c>
      <c r="I188" s="31">
        <v>0.08</v>
      </c>
      <c r="J188" s="1"/>
      <c r="K188" s="1">
        <v>1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>
        <v>2</v>
      </c>
      <c r="Y188" s="1"/>
      <c r="Z188" s="1"/>
      <c r="AA188" s="1"/>
      <c r="AB188" s="1">
        <v>4</v>
      </c>
      <c r="AC188" s="1"/>
      <c r="AD188" s="1"/>
      <c r="AE188" s="1"/>
      <c r="AF188" s="1">
        <v>1</v>
      </c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>
        <v>1</v>
      </c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>
        <v>9</v>
      </c>
      <c r="DY188" s="1">
        <v>8</v>
      </c>
      <c r="DZ188" s="43">
        <f t="shared" si="6"/>
        <v>3</v>
      </c>
      <c r="EA188" s="43">
        <f t="shared" si="7"/>
        <v>2.6666666666666665</v>
      </c>
      <c r="EB188" s="44">
        <f t="shared" si="8"/>
        <v>2.6666666666666668E-2</v>
      </c>
    </row>
    <row r="189" spans="1:132" x14ac:dyDescent="0.2">
      <c r="A189" s="17">
        <v>44772</v>
      </c>
      <c r="B189" s="15" t="s">
        <v>324</v>
      </c>
      <c r="C189" s="3" t="s">
        <v>4</v>
      </c>
      <c r="D189" s="1" t="s">
        <v>454</v>
      </c>
      <c r="E189" s="1">
        <v>6</v>
      </c>
      <c r="F189" s="3" t="s">
        <v>9</v>
      </c>
      <c r="G189" s="3">
        <v>5</v>
      </c>
      <c r="H189" s="3">
        <v>2</v>
      </c>
      <c r="I189" s="31">
        <v>0.02</v>
      </c>
      <c r="J189" s="3">
        <v>2</v>
      </c>
      <c r="K189" s="3">
        <v>3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>
        <v>2</v>
      </c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>
        <v>7</v>
      </c>
      <c r="DY189" s="1">
        <v>7</v>
      </c>
      <c r="DZ189" s="43">
        <f t="shared" si="6"/>
        <v>0.7</v>
      </c>
      <c r="EA189" s="43">
        <f t="shared" si="7"/>
        <v>0.7</v>
      </c>
      <c r="EB189" s="44">
        <f t="shared" si="8"/>
        <v>2E-3</v>
      </c>
    </row>
    <row r="190" spans="1:132" x14ac:dyDescent="0.2">
      <c r="A190" s="17">
        <v>44772</v>
      </c>
      <c r="B190" s="15" t="s">
        <v>325</v>
      </c>
      <c r="C190" s="3" t="s">
        <v>5</v>
      </c>
      <c r="D190" s="1" t="s">
        <v>454</v>
      </c>
      <c r="E190" s="1">
        <v>5</v>
      </c>
      <c r="F190" s="3" t="s">
        <v>9</v>
      </c>
      <c r="G190" s="3">
        <v>5</v>
      </c>
      <c r="H190" s="3">
        <v>2</v>
      </c>
      <c r="I190" s="31">
        <v>1.4999999999999999E-2</v>
      </c>
      <c r="J190" s="1"/>
      <c r="K190" s="1">
        <v>1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>
        <v>1</v>
      </c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>
        <v>4</v>
      </c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>
        <v>1</v>
      </c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>
        <v>7</v>
      </c>
      <c r="DY190" s="1">
        <v>2</v>
      </c>
      <c r="DZ190" s="43">
        <f t="shared" si="6"/>
        <v>0.7</v>
      </c>
      <c r="EA190" s="43">
        <f t="shared" si="7"/>
        <v>0.2</v>
      </c>
      <c r="EB190" s="44">
        <f t="shared" si="8"/>
        <v>1.5E-3</v>
      </c>
    </row>
    <row r="191" spans="1:132" x14ac:dyDescent="0.2">
      <c r="A191" s="17">
        <v>44769</v>
      </c>
      <c r="B191" s="15" t="s">
        <v>286</v>
      </c>
      <c r="C191" s="3" t="s">
        <v>300</v>
      </c>
      <c r="D191" s="1" t="s">
        <v>454</v>
      </c>
      <c r="E191" s="1">
        <v>3</v>
      </c>
      <c r="F191" s="3" t="s">
        <v>187</v>
      </c>
      <c r="G191" s="3">
        <v>3</v>
      </c>
      <c r="H191" s="3">
        <v>2</v>
      </c>
      <c r="I191" s="31">
        <v>2.1000000000000001E-2</v>
      </c>
      <c r="J191" s="3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>
        <v>2</v>
      </c>
      <c r="AC191" s="1">
        <v>1</v>
      </c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>
        <v>4</v>
      </c>
      <c r="DY191" s="1">
        <v>4</v>
      </c>
      <c r="DZ191" s="43">
        <f t="shared" si="6"/>
        <v>0.66666666666666663</v>
      </c>
      <c r="EA191" s="43">
        <f t="shared" si="7"/>
        <v>0.66666666666666663</v>
      </c>
      <c r="EB191" s="44">
        <f t="shared" si="8"/>
        <v>3.5000000000000001E-3</v>
      </c>
    </row>
    <row r="192" spans="1:132" x14ac:dyDescent="0.2">
      <c r="A192" s="17">
        <v>44769</v>
      </c>
      <c r="B192" s="15" t="s">
        <v>328</v>
      </c>
      <c r="C192" s="3" t="s">
        <v>7</v>
      </c>
      <c r="D192" s="1" t="s">
        <v>454</v>
      </c>
      <c r="E192" s="1">
        <v>2</v>
      </c>
      <c r="F192" s="3" t="s">
        <v>187</v>
      </c>
      <c r="G192" s="3">
        <v>3</v>
      </c>
      <c r="H192" s="3">
        <v>2</v>
      </c>
      <c r="I192" s="31">
        <v>2.3E-2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>
        <v>2</v>
      </c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>
        <v>2</v>
      </c>
      <c r="DY192" s="1">
        <v>2</v>
      </c>
      <c r="DZ192" s="43">
        <f t="shared" si="6"/>
        <v>0.33333333333333331</v>
      </c>
      <c r="EA192" s="43">
        <f t="shared" si="7"/>
        <v>0.33333333333333331</v>
      </c>
      <c r="EB192" s="44">
        <f t="shared" si="8"/>
        <v>3.8333333333333331E-3</v>
      </c>
    </row>
    <row r="193" spans="1:132" x14ac:dyDescent="0.2">
      <c r="A193" s="2">
        <v>44784</v>
      </c>
      <c r="B193" s="15" t="s">
        <v>332</v>
      </c>
      <c r="C193" s="3" t="s">
        <v>0</v>
      </c>
      <c r="D193" s="1" t="s">
        <v>452</v>
      </c>
      <c r="E193" s="1">
        <v>10</v>
      </c>
      <c r="F193" s="3" t="s">
        <v>187</v>
      </c>
      <c r="G193" s="3">
        <v>3</v>
      </c>
      <c r="H193" s="3">
        <v>2</v>
      </c>
      <c r="I193" s="31">
        <v>0.315</v>
      </c>
      <c r="J193" s="1"/>
      <c r="K193" s="1">
        <v>1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>
        <v>10</v>
      </c>
      <c r="AC193" s="1">
        <v>4</v>
      </c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>
        <v>2</v>
      </c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>
        <v>17</v>
      </c>
      <c r="DY193" s="1">
        <v>15</v>
      </c>
      <c r="DZ193" s="43">
        <f t="shared" si="6"/>
        <v>2.8333333333333335</v>
      </c>
      <c r="EA193" s="43">
        <f t="shared" si="7"/>
        <v>2.5</v>
      </c>
      <c r="EB193" s="44">
        <f t="shared" si="8"/>
        <v>5.2499999999999998E-2</v>
      </c>
    </row>
    <row r="194" spans="1:132" x14ac:dyDescent="0.2">
      <c r="A194" s="2">
        <v>44784</v>
      </c>
      <c r="B194" s="15" t="s">
        <v>333</v>
      </c>
      <c r="C194" s="3" t="s">
        <v>1</v>
      </c>
      <c r="D194" s="1" t="s">
        <v>452</v>
      </c>
      <c r="E194" s="1">
        <v>9</v>
      </c>
      <c r="F194" s="3" t="s">
        <v>187</v>
      </c>
      <c r="G194" s="3">
        <v>3</v>
      </c>
      <c r="H194" s="3">
        <v>2</v>
      </c>
      <c r="I194" s="31">
        <v>0.31</v>
      </c>
      <c r="J194" s="3">
        <v>1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>
        <v>1</v>
      </c>
      <c r="W194" s="1"/>
      <c r="X194" s="1"/>
      <c r="Y194" s="1"/>
      <c r="Z194" s="1"/>
      <c r="AA194" s="1"/>
      <c r="AB194" s="1">
        <v>3</v>
      </c>
      <c r="AC194" s="1"/>
      <c r="AD194" s="1"/>
      <c r="AE194" s="1"/>
      <c r="AF194" s="1">
        <v>10</v>
      </c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>
        <v>1</v>
      </c>
      <c r="BO194" s="1"/>
      <c r="BP194" s="1"/>
      <c r="BQ194" s="1"/>
      <c r="BR194" s="1"/>
      <c r="BS194" s="1"/>
      <c r="BT194" s="1">
        <v>1</v>
      </c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>
        <v>2</v>
      </c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>
        <v>19</v>
      </c>
      <c r="DY194" s="1">
        <v>16</v>
      </c>
      <c r="DZ194" s="43">
        <f t="shared" ref="DZ194:DZ257" si="9">DX194/(G194*H194)</f>
        <v>3.1666666666666665</v>
      </c>
      <c r="EA194" s="43">
        <f t="shared" ref="EA194:EA257" si="10">DY194/(G194*H194)</f>
        <v>2.6666666666666665</v>
      </c>
      <c r="EB194" s="44">
        <f t="shared" ref="EB194:EB257" si="11">I194/(G194*H194)</f>
        <v>5.1666666666666666E-2</v>
      </c>
    </row>
    <row r="195" spans="1:132" x14ac:dyDescent="0.2">
      <c r="A195" s="2">
        <v>44784</v>
      </c>
      <c r="B195" s="15" t="s">
        <v>334</v>
      </c>
      <c r="C195" s="3" t="s">
        <v>2</v>
      </c>
      <c r="D195" s="1" t="s">
        <v>452</v>
      </c>
      <c r="E195" s="1">
        <v>8</v>
      </c>
      <c r="F195" s="3" t="s">
        <v>187</v>
      </c>
      <c r="G195" s="3">
        <v>3</v>
      </c>
      <c r="H195" s="3">
        <v>2</v>
      </c>
      <c r="I195" s="31">
        <v>0.24</v>
      </c>
      <c r="J195" s="1"/>
      <c r="K195" s="1">
        <v>4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>
        <v>1</v>
      </c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>
        <v>15</v>
      </c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>
        <v>20</v>
      </c>
      <c r="DY195" s="1">
        <v>5</v>
      </c>
      <c r="DZ195" s="43">
        <f t="shared" si="9"/>
        <v>3.3333333333333335</v>
      </c>
      <c r="EA195" s="43">
        <f t="shared" si="10"/>
        <v>0.83333333333333337</v>
      </c>
      <c r="EB195" s="44">
        <f t="shared" si="11"/>
        <v>0.04</v>
      </c>
    </row>
    <row r="196" spans="1:132" x14ac:dyDescent="0.2">
      <c r="A196" s="2">
        <v>44784</v>
      </c>
      <c r="B196" s="15" t="s">
        <v>336</v>
      </c>
      <c r="C196" s="1" t="s">
        <v>3</v>
      </c>
      <c r="D196" s="1" t="s">
        <v>452</v>
      </c>
      <c r="E196" s="1">
        <v>7</v>
      </c>
      <c r="F196" s="3" t="s">
        <v>9</v>
      </c>
      <c r="G196" s="3">
        <v>3</v>
      </c>
      <c r="H196" s="3">
        <v>1</v>
      </c>
      <c r="I196" s="31">
        <v>2.5000000000000001E-2</v>
      </c>
      <c r="J196" s="1"/>
      <c r="K196" s="1">
        <v>3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>
        <v>2</v>
      </c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>
        <v>2</v>
      </c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>
        <v>7</v>
      </c>
      <c r="DY196" s="1">
        <v>5</v>
      </c>
      <c r="DZ196" s="43">
        <f t="shared" si="9"/>
        <v>2.3333333333333335</v>
      </c>
      <c r="EA196" s="43">
        <f t="shared" si="10"/>
        <v>1.6666666666666667</v>
      </c>
      <c r="EB196" s="44">
        <f t="shared" si="11"/>
        <v>8.3333333333333332E-3</v>
      </c>
    </row>
    <row r="197" spans="1:132" x14ac:dyDescent="0.2">
      <c r="A197" s="2">
        <v>44784</v>
      </c>
      <c r="B197" s="15" t="s">
        <v>338</v>
      </c>
      <c r="C197" s="3" t="s">
        <v>12</v>
      </c>
      <c r="D197" s="1" t="s">
        <v>452</v>
      </c>
      <c r="E197" s="1">
        <v>6</v>
      </c>
      <c r="F197" s="3" t="s">
        <v>187</v>
      </c>
      <c r="G197" s="3">
        <v>5</v>
      </c>
      <c r="H197" s="3">
        <v>2</v>
      </c>
      <c r="I197" s="31">
        <v>0.43</v>
      </c>
      <c r="J197" s="1"/>
      <c r="K197" s="1">
        <v>1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>
        <v>3</v>
      </c>
      <c r="AC197" s="1"/>
      <c r="AD197" s="1"/>
      <c r="AE197" s="1"/>
      <c r="AF197" s="1">
        <v>1</v>
      </c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>
        <v>1</v>
      </c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>
        <v>1</v>
      </c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>
        <v>7</v>
      </c>
      <c r="DY197" s="1">
        <v>5</v>
      </c>
      <c r="DZ197" s="43">
        <f t="shared" si="9"/>
        <v>0.7</v>
      </c>
      <c r="EA197" s="43">
        <f t="shared" si="10"/>
        <v>0.5</v>
      </c>
      <c r="EB197" s="44">
        <f t="shared" si="11"/>
        <v>4.2999999999999997E-2</v>
      </c>
    </row>
    <row r="198" spans="1:132" x14ac:dyDescent="0.2">
      <c r="A198" s="2">
        <v>44784</v>
      </c>
      <c r="B198" s="15" t="s">
        <v>297</v>
      </c>
      <c r="C198" s="3" t="s">
        <v>5</v>
      </c>
      <c r="D198" s="1" t="s">
        <v>452</v>
      </c>
      <c r="E198" s="1">
        <v>5</v>
      </c>
      <c r="F198" s="3" t="s">
        <v>187</v>
      </c>
      <c r="G198" s="3">
        <v>5</v>
      </c>
      <c r="H198" s="3">
        <v>2</v>
      </c>
      <c r="I198" s="31">
        <v>0.04</v>
      </c>
      <c r="J198" s="1"/>
      <c r="K198" s="1">
        <v>2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>
        <v>1</v>
      </c>
      <c r="Y198" s="1"/>
      <c r="Z198" s="1"/>
      <c r="AA198" s="1"/>
      <c r="AB198" s="1">
        <v>8</v>
      </c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>
        <v>1</v>
      </c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>
        <v>12</v>
      </c>
      <c r="DY198" s="1">
        <v>12</v>
      </c>
      <c r="DZ198" s="43">
        <f t="shared" si="9"/>
        <v>1.2</v>
      </c>
      <c r="EA198" s="43">
        <f t="shared" si="10"/>
        <v>1.2</v>
      </c>
      <c r="EB198" s="44">
        <f t="shared" si="11"/>
        <v>4.0000000000000001E-3</v>
      </c>
    </row>
    <row r="199" spans="1:132" x14ac:dyDescent="0.2">
      <c r="A199" s="2">
        <v>44784</v>
      </c>
      <c r="B199" s="15" t="s">
        <v>341</v>
      </c>
      <c r="C199" s="3" t="s">
        <v>300</v>
      </c>
      <c r="D199" s="1" t="s">
        <v>452</v>
      </c>
      <c r="E199" s="1">
        <v>3</v>
      </c>
      <c r="F199" s="3" t="s">
        <v>187</v>
      </c>
      <c r="G199" s="3">
        <v>3</v>
      </c>
      <c r="H199" s="3">
        <v>2</v>
      </c>
      <c r="I199" s="31">
        <v>0.05</v>
      </c>
      <c r="J199" s="1"/>
      <c r="K199" s="1">
        <v>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>
        <v>1</v>
      </c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>
        <v>1</v>
      </c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>
        <v>1</v>
      </c>
      <c r="BJ199" s="1"/>
      <c r="BK199" s="1"/>
      <c r="BL199" s="1"/>
      <c r="BM199" s="1"/>
      <c r="BN199" s="1">
        <v>1</v>
      </c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>
        <v>6</v>
      </c>
      <c r="DY199" s="1">
        <v>6</v>
      </c>
      <c r="DZ199" s="43">
        <f t="shared" si="9"/>
        <v>1</v>
      </c>
      <c r="EA199" s="43">
        <f t="shared" si="10"/>
        <v>1</v>
      </c>
      <c r="EB199" s="44">
        <f t="shared" si="11"/>
        <v>8.3333333333333332E-3</v>
      </c>
    </row>
    <row r="200" spans="1:132" x14ac:dyDescent="0.2">
      <c r="A200" s="2">
        <v>44784</v>
      </c>
      <c r="B200" s="15" t="s">
        <v>344</v>
      </c>
      <c r="C200" s="3" t="s">
        <v>7</v>
      </c>
      <c r="D200" s="1" t="s">
        <v>452</v>
      </c>
      <c r="E200" s="1">
        <v>2</v>
      </c>
      <c r="F200" s="3" t="s">
        <v>187</v>
      </c>
      <c r="G200" s="3">
        <v>3</v>
      </c>
      <c r="H200" s="3">
        <v>2</v>
      </c>
      <c r="I200" s="31">
        <v>0.06</v>
      </c>
      <c r="J200" s="1"/>
      <c r="K200" s="1">
        <v>2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>
        <v>1</v>
      </c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>
        <v>3</v>
      </c>
      <c r="DY200" s="1">
        <v>3</v>
      </c>
      <c r="DZ200" s="43">
        <f t="shared" si="9"/>
        <v>0.5</v>
      </c>
      <c r="EA200" s="43">
        <f t="shared" si="10"/>
        <v>0.5</v>
      </c>
      <c r="EB200" s="44">
        <f t="shared" si="11"/>
        <v>0.01</v>
      </c>
    </row>
    <row r="201" spans="1:132" x14ac:dyDescent="0.2">
      <c r="A201" s="2">
        <v>44784</v>
      </c>
      <c r="B201" s="15" t="s">
        <v>345</v>
      </c>
      <c r="C201" s="3" t="s">
        <v>11</v>
      </c>
      <c r="D201" s="1" t="s">
        <v>452</v>
      </c>
      <c r="E201" s="1">
        <v>1</v>
      </c>
      <c r="F201" s="3" t="s">
        <v>187</v>
      </c>
      <c r="G201" s="3">
        <v>5</v>
      </c>
      <c r="H201" s="3">
        <v>2</v>
      </c>
      <c r="I201" s="31">
        <v>0.5</v>
      </c>
      <c r="J201" s="1"/>
      <c r="K201" s="1">
        <v>1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>
        <v>1</v>
      </c>
      <c r="AC201" s="1"/>
      <c r="AD201" s="1"/>
      <c r="AE201" s="1"/>
      <c r="AF201" s="1">
        <v>3</v>
      </c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>
        <v>5</v>
      </c>
      <c r="DY201" s="1">
        <v>5</v>
      </c>
      <c r="DZ201" s="43">
        <f t="shared" si="9"/>
        <v>0.5</v>
      </c>
      <c r="EA201" s="43">
        <f t="shared" si="10"/>
        <v>0.5</v>
      </c>
      <c r="EB201" s="44">
        <f t="shared" si="11"/>
        <v>0.05</v>
      </c>
    </row>
    <row r="202" spans="1:132" x14ac:dyDescent="0.2">
      <c r="A202" s="2">
        <v>44791</v>
      </c>
      <c r="B202" s="15" t="s">
        <v>348</v>
      </c>
      <c r="C202" s="3" t="s">
        <v>0</v>
      </c>
      <c r="D202" s="1" t="s">
        <v>452</v>
      </c>
      <c r="E202" s="1">
        <v>10</v>
      </c>
      <c r="F202" s="3" t="s">
        <v>187</v>
      </c>
      <c r="G202" s="3">
        <v>5</v>
      </c>
      <c r="H202" s="3">
        <v>2</v>
      </c>
      <c r="I202" s="31">
        <v>0.11</v>
      </c>
      <c r="J202" s="1"/>
      <c r="K202" s="3">
        <v>2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>
        <v>2</v>
      </c>
      <c r="W202" s="1"/>
      <c r="X202" s="1">
        <v>4</v>
      </c>
      <c r="Y202" s="1"/>
      <c r="Z202" s="1"/>
      <c r="AA202" s="1"/>
      <c r="AB202" s="1">
        <v>2</v>
      </c>
      <c r="AC202" s="1">
        <v>1</v>
      </c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>
        <v>11</v>
      </c>
      <c r="DY202" s="1">
        <v>11</v>
      </c>
      <c r="DZ202" s="43">
        <f t="shared" si="9"/>
        <v>1.1000000000000001</v>
      </c>
      <c r="EA202" s="43">
        <f t="shared" si="10"/>
        <v>1.1000000000000001</v>
      </c>
      <c r="EB202" s="44">
        <f t="shared" si="11"/>
        <v>1.0999999999999999E-2</v>
      </c>
    </row>
    <row r="203" spans="1:132" x14ac:dyDescent="0.2">
      <c r="A203" s="2">
        <v>44791</v>
      </c>
      <c r="B203" s="15" t="s">
        <v>349</v>
      </c>
      <c r="C203" s="3" t="s">
        <v>1</v>
      </c>
      <c r="D203" s="1" t="s">
        <v>452</v>
      </c>
      <c r="E203" s="1">
        <v>9</v>
      </c>
      <c r="F203" s="3" t="s">
        <v>187</v>
      </c>
      <c r="G203" s="3">
        <v>3</v>
      </c>
      <c r="H203" s="3">
        <v>2</v>
      </c>
      <c r="I203" s="31">
        <v>0.17499999999999999</v>
      </c>
      <c r="J203" s="1"/>
      <c r="K203" s="3">
        <v>1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>
        <v>5</v>
      </c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>
        <v>1</v>
      </c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>
        <v>7</v>
      </c>
      <c r="DY203" s="1">
        <v>6</v>
      </c>
      <c r="DZ203" s="43">
        <f t="shared" si="9"/>
        <v>1.1666666666666667</v>
      </c>
      <c r="EA203" s="43">
        <f t="shared" si="10"/>
        <v>1</v>
      </c>
      <c r="EB203" s="44">
        <f t="shared" si="11"/>
        <v>2.9166666666666664E-2</v>
      </c>
    </row>
    <row r="204" spans="1:132" x14ac:dyDescent="0.2">
      <c r="A204" s="2">
        <v>44791</v>
      </c>
      <c r="B204" s="15" t="s">
        <v>334</v>
      </c>
      <c r="C204" s="3" t="s">
        <v>2</v>
      </c>
      <c r="D204" s="1" t="s">
        <v>452</v>
      </c>
      <c r="E204" s="1">
        <v>8</v>
      </c>
      <c r="F204" s="3" t="s">
        <v>187</v>
      </c>
      <c r="G204" s="3">
        <v>5</v>
      </c>
      <c r="H204" s="3">
        <v>2</v>
      </c>
      <c r="I204" s="31">
        <v>5.5E-2</v>
      </c>
      <c r="J204" s="1"/>
      <c r="K204" s="3">
        <v>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>
        <v>1</v>
      </c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>
        <v>2</v>
      </c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>
        <v>2</v>
      </c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>
        <v>7</v>
      </c>
      <c r="DY204" s="1">
        <v>5</v>
      </c>
      <c r="DZ204" s="43">
        <f t="shared" si="9"/>
        <v>0.7</v>
      </c>
      <c r="EA204" s="43">
        <f t="shared" si="10"/>
        <v>0.5</v>
      </c>
      <c r="EB204" s="44">
        <f t="shared" si="11"/>
        <v>5.4999999999999997E-3</v>
      </c>
    </row>
    <row r="205" spans="1:132" x14ac:dyDescent="0.2">
      <c r="A205" s="2">
        <v>44791</v>
      </c>
      <c r="B205" s="15" t="s">
        <v>193</v>
      </c>
      <c r="C205" s="1" t="s">
        <v>3</v>
      </c>
      <c r="D205" s="1" t="s">
        <v>452</v>
      </c>
      <c r="E205" s="1">
        <v>7</v>
      </c>
      <c r="F205" s="3" t="s">
        <v>187</v>
      </c>
      <c r="G205" s="3">
        <v>3</v>
      </c>
      <c r="H205" s="3">
        <v>1</v>
      </c>
      <c r="I205" s="31">
        <v>9.8000000000000004E-2</v>
      </c>
      <c r="J205" s="1"/>
      <c r="K205" s="3">
        <v>1</v>
      </c>
      <c r="L205" s="1">
        <v>2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>
        <v>1</v>
      </c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>
        <v>4</v>
      </c>
      <c r="DY205" s="1">
        <v>3</v>
      </c>
      <c r="DZ205" s="43">
        <f t="shared" si="9"/>
        <v>1.3333333333333333</v>
      </c>
      <c r="EA205" s="43">
        <f t="shared" si="10"/>
        <v>1</v>
      </c>
      <c r="EB205" s="44">
        <f t="shared" si="11"/>
        <v>3.266666666666667E-2</v>
      </c>
    </row>
    <row r="206" spans="1:132" x14ac:dyDescent="0.2">
      <c r="A206" s="2">
        <v>44791</v>
      </c>
      <c r="B206" s="15" t="s">
        <v>264</v>
      </c>
      <c r="C206" s="3" t="s">
        <v>12</v>
      </c>
      <c r="D206" s="1" t="s">
        <v>452</v>
      </c>
      <c r="E206" s="1">
        <v>6</v>
      </c>
      <c r="F206" s="3" t="s">
        <v>187</v>
      </c>
      <c r="G206" s="3">
        <v>5</v>
      </c>
      <c r="H206" s="3">
        <v>2</v>
      </c>
      <c r="I206" s="31">
        <v>0.16</v>
      </c>
      <c r="J206" s="1"/>
      <c r="K206" s="1">
        <v>1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>
        <v>3</v>
      </c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>
        <v>5</v>
      </c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>
        <v>9</v>
      </c>
      <c r="DY206" s="1">
        <v>4</v>
      </c>
      <c r="DZ206" s="43">
        <f t="shared" si="9"/>
        <v>0.9</v>
      </c>
      <c r="EA206" s="43">
        <f t="shared" si="10"/>
        <v>0.4</v>
      </c>
      <c r="EB206" s="44">
        <f t="shared" si="11"/>
        <v>1.6E-2</v>
      </c>
    </row>
    <row r="207" spans="1:132" x14ac:dyDescent="0.2">
      <c r="A207" s="2">
        <v>44791</v>
      </c>
      <c r="B207" s="15" t="s">
        <v>351</v>
      </c>
      <c r="C207" s="3" t="s">
        <v>5</v>
      </c>
      <c r="D207" s="1" t="s">
        <v>452</v>
      </c>
      <c r="E207" s="1">
        <v>5</v>
      </c>
      <c r="F207" s="3" t="s">
        <v>187</v>
      </c>
      <c r="G207" s="3">
        <v>5</v>
      </c>
      <c r="H207" s="3">
        <v>2</v>
      </c>
      <c r="I207" s="31">
        <v>0.14000000000000001</v>
      </c>
      <c r="J207" s="1"/>
      <c r="K207" s="1">
        <v>3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>
        <v>1</v>
      </c>
      <c r="W207" s="1"/>
      <c r="X207" s="1"/>
      <c r="Y207" s="1"/>
      <c r="Z207" s="1"/>
      <c r="AA207" s="1"/>
      <c r="AB207" s="1">
        <v>4</v>
      </c>
      <c r="AC207" s="1"/>
      <c r="AD207" s="1"/>
      <c r="AE207" s="1"/>
      <c r="AF207" s="1">
        <v>1</v>
      </c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>
        <v>1</v>
      </c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>
        <v>10</v>
      </c>
      <c r="DY207" s="1">
        <v>9</v>
      </c>
      <c r="DZ207" s="43">
        <f t="shared" si="9"/>
        <v>1</v>
      </c>
      <c r="EA207" s="43">
        <f t="shared" si="10"/>
        <v>0.9</v>
      </c>
      <c r="EB207" s="44">
        <f t="shared" si="11"/>
        <v>1.4000000000000002E-2</v>
      </c>
    </row>
    <row r="208" spans="1:132" x14ac:dyDescent="0.2">
      <c r="A208" s="2">
        <v>44791</v>
      </c>
      <c r="B208" s="15" t="s">
        <v>353</v>
      </c>
      <c r="C208" s="3" t="s">
        <v>6</v>
      </c>
      <c r="D208" s="1" t="s">
        <v>452</v>
      </c>
      <c r="E208" s="1">
        <v>3</v>
      </c>
      <c r="F208" s="3" t="s">
        <v>187</v>
      </c>
      <c r="G208" s="3">
        <v>3</v>
      </c>
      <c r="H208" s="3">
        <v>2</v>
      </c>
      <c r="I208" s="31">
        <v>0.06</v>
      </c>
      <c r="J208" s="3">
        <v>1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>
        <v>4</v>
      </c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>
        <v>1</v>
      </c>
      <c r="DT208" s="1"/>
      <c r="DU208" s="1"/>
      <c r="DV208" s="1"/>
      <c r="DW208" s="1"/>
      <c r="DX208" s="1">
        <v>6</v>
      </c>
      <c r="DY208" s="1">
        <v>5</v>
      </c>
      <c r="DZ208" s="43">
        <f t="shared" si="9"/>
        <v>1</v>
      </c>
      <c r="EA208" s="43">
        <f t="shared" si="10"/>
        <v>0.83333333333333337</v>
      </c>
      <c r="EB208" s="44">
        <f t="shared" si="11"/>
        <v>0.01</v>
      </c>
    </row>
    <row r="209" spans="1:132" x14ac:dyDescent="0.2">
      <c r="A209" s="2">
        <v>44791</v>
      </c>
      <c r="B209" s="15" t="s">
        <v>316</v>
      </c>
      <c r="C209" s="3" t="s">
        <v>7</v>
      </c>
      <c r="D209" s="1" t="s">
        <v>452</v>
      </c>
      <c r="E209" s="1">
        <v>2</v>
      </c>
      <c r="F209" s="3" t="s">
        <v>187</v>
      </c>
      <c r="G209" s="3">
        <v>3</v>
      </c>
      <c r="H209" s="3">
        <v>2</v>
      </c>
      <c r="I209" s="31">
        <v>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>
        <v>0</v>
      </c>
      <c r="DY209" s="1">
        <v>0</v>
      </c>
      <c r="DZ209" s="43">
        <f t="shared" si="9"/>
        <v>0</v>
      </c>
      <c r="EA209" s="43">
        <f t="shared" si="10"/>
        <v>0</v>
      </c>
      <c r="EB209" s="44">
        <f t="shared" si="11"/>
        <v>0</v>
      </c>
    </row>
    <row r="210" spans="1:132" x14ac:dyDescent="0.2">
      <c r="A210" s="2">
        <v>44791</v>
      </c>
      <c r="B210" s="15" t="s">
        <v>319</v>
      </c>
      <c r="C210" s="3" t="s">
        <v>11</v>
      </c>
      <c r="D210" s="1" t="s">
        <v>452</v>
      </c>
      <c r="E210" s="1">
        <v>1</v>
      </c>
      <c r="F210" s="3" t="s">
        <v>187</v>
      </c>
      <c r="G210" s="3">
        <v>5</v>
      </c>
      <c r="H210" s="3">
        <v>2</v>
      </c>
      <c r="I210" s="31">
        <v>6.5000000000000002E-2</v>
      </c>
      <c r="J210" s="1"/>
      <c r="K210" s="1">
        <v>1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>
        <v>2</v>
      </c>
      <c r="Z210" s="1"/>
      <c r="AA210" s="1"/>
      <c r="AB210" s="1">
        <v>1</v>
      </c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>
        <v>4</v>
      </c>
      <c r="DY210" s="1">
        <v>4</v>
      </c>
      <c r="DZ210" s="43">
        <f t="shared" si="9"/>
        <v>0.4</v>
      </c>
      <c r="EA210" s="43">
        <f t="shared" si="10"/>
        <v>0.4</v>
      </c>
      <c r="EB210" s="44">
        <f t="shared" si="11"/>
        <v>6.5000000000000006E-3</v>
      </c>
    </row>
    <row r="211" spans="1:132" x14ac:dyDescent="0.2">
      <c r="A211" s="2">
        <v>44813</v>
      </c>
      <c r="B211" s="15" t="s">
        <v>281</v>
      </c>
      <c r="C211" s="3" t="s">
        <v>0</v>
      </c>
      <c r="D211" s="1" t="s">
        <v>452</v>
      </c>
      <c r="E211" s="1">
        <v>10</v>
      </c>
      <c r="F211" s="3" t="s">
        <v>9</v>
      </c>
      <c r="G211" s="3">
        <v>5</v>
      </c>
      <c r="H211" s="3">
        <v>2</v>
      </c>
      <c r="I211" s="31">
        <v>0.08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>
        <v>1</v>
      </c>
      <c r="V211" s="1"/>
      <c r="W211" s="1"/>
      <c r="X211" s="1">
        <v>3</v>
      </c>
      <c r="Y211" s="1"/>
      <c r="Z211" s="1"/>
      <c r="AA211" s="1"/>
      <c r="AB211" s="3">
        <v>6</v>
      </c>
      <c r="AC211" s="1"/>
      <c r="AD211" s="1"/>
      <c r="AE211" s="1"/>
      <c r="AF211" s="1">
        <v>2</v>
      </c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>
        <v>1</v>
      </c>
      <c r="DW211" s="1"/>
      <c r="DX211" s="1">
        <v>13</v>
      </c>
      <c r="DY211" s="1">
        <v>12</v>
      </c>
      <c r="DZ211" s="43">
        <f t="shared" si="9"/>
        <v>1.3</v>
      </c>
      <c r="EA211" s="43">
        <f t="shared" si="10"/>
        <v>1.2</v>
      </c>
      <c r="EB211" s="44">
        <f t="shared" si="11"/>
        <v>8.0000000000000002E-3</v>
      </c>
    </row>
    <row r="212" spans="1:132" x14ac:dyDescent="0.2">
      <c r="A212" s="2">
        <v>44813</v>
      </c>
      <c r="B212" s="15" t="s">
        <v>227</v>
      </c>
      <c r="C212" s="3" t="s">
        <v>1</v>
      </c>
      <c r="D212" s="1" t="s">
        <v>452</v>
      </c>
      <c r="E212" s="1">
        <v>9</v>
      </c>
      <c r="F212" s="3" t="s">
        <v>9</v>
      </c>
      <c r="G212" s="3">
        <v>3</v>
      </c>
      <c r="H212" s="3">
        <v>2</v>
      </c>
      <c r="I212" s="31">
        <v>6.5000000000000002E-2</v>
      </c>
      <c r="J212" s="1"/>
      <c r="K212" s="1">
        <v>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>
        <v>2</v>
      </c>
      <c r="DY212" s="1">
        <v>2</v>
      </c>
      <c r="DZ212" s="43">
        <f t="shared" si="9"/>
        <v>0.33333333333333331</v>
      </c>
      <c r="EA212" s="43">
        <f t="shared" si="10"/>
        <v>0.33333333333333331</v>
      </c>
      <c r="EB212" s="44">
        <f t="shared" si="11"/>
        <v>1.0833333333333334E-2</v>
      </c>
    </row>
    <row r="213" spans="1:132" x14ac:dyDescent="0.2">
      <c r="A213" s="2">
        <v>44813</v>
      </c>
      <c r="B213" s="15" t="s">
        <v>359</v>
      </c>
      <c r="C213" s="3" t="s">
        <v>2</v>
      </c>
      <c r="D213" s="1" t="s">
        <v>452</v>
      </c>
      <c r="E213" s="1">
        <v>8</v>
      </c>
      <c r="F213" s="3" t="s">
        <v>9</v>
      </c>
      <c r="G213" s="3">
        <v>5</v>
      </c>
      <c r="H213" s="3">
        <v>2</v>
      </c>
      <c r="I213" s="31">
        <v>0.14499999999999999</v>
      </c>
      <c r="J213" s="1"/>
      <c r="K213" s="1">
        <v>3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>
        <v>1</v>
      </c>
      <c r="Y213" s="1"/>
      <c r="Z213" s="1"/>
      <c r="AA213" s="1"/>
      <c r="AB213" s="1">
        <v>1</v>
      </c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>
        <v>4</v>
      </c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>
        <v>9</v>
      </c>
      <c r="DY213" s="1">
        <v>5</v>
      </c>
      <c r="DZ213" s="43">
        <f t="shared" si="9"/>
        <v>0.9</v>
      </c>
      <c r="EA213" s="43">
        <f t="shared" si="10"/>
        <v>0.5</v>
      </c>
      <c r="EB213" s="44">
        <f t="shared" si="11"/>
        <v>1.4499999999999999E-2</v>
      </c>
    </row>
    <row r="214" spans="1:132" x14ac:dyDescent="0.2">
      <c r="A214" s="2">
        <v>44813</v>
      </c>
      <c r="B214" s="15" t="s">
        <v>360</v>
      </c>
      <c r="C214" s="1" t="s">
        <v>3</v>
      </c>
      <c r="D214" s="1" t="s">
        <v>452</v>
      </c>
      <c r="E214" s="1">
        <v>7</v>
      </c>
      <c r="F214" s="3" t="s">
        <v>9</v>
      </c>
      <c r="G214" s="3">
        <v>3</v>
      </c>
      <c r="H214" s="3">
        <v>1</v>
      </c>
      <c r="I214" s="31">
        <v>3.5000000000000003E-2</v>
      </c>
      <c r="J214" s="1"/>
      <c r="K214" s="1">
        <v>2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>
        <v>2</v>
      </c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>
        <v>4</v>
      </c>
      <c r="DY214" s="1">
        <v>4</v>
      </c>
      <c r="DZ214" s="43">
        <f t="shared" si="9"/>
        <v>1.3333333333333333</v>
      </c>
      <c r="EA214" s="43">
        <f t="shared" si="10"/>
        <v>1.3333333333333333</v>
      </c>
      <c r="EB214" s="44">
        <f t="shared" si="11"/>
        <v>1.1666666666666667E-2</v>
      </c>
    </row>
    <row r="215" spans="1:132" x14ac:dyDescent="0.2">
      <c r="A215" s="2">
        <v>44813</v>
      </c>
      <c r="B215" s="15" t="s">
        <v>361</v>
      </c>
      <c r="C215" s="3" t="s">
        <v>4</v>
      </c>
      <c r="D215" s="1" t="s">
        <v>452</v>
      </c>
      <c r="E215" s="1">
        <v>6</v>
      </c>
      <c r="F215" s="3" t="s">
        <v>9</v>
      </c>
      <c r="G215" s="3">
        <v>5</v>
      </c>
      <c r="H215" s="3">
        <v>2</v>
      </c>
      <c r="I215" s="31">
        <v>0.115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>
        <v>7</v>
      </c>
      <c r="AC215" s="1">
        <v>1</v>
      </c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>
        <v>3</v>
      </c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>
        <v>11</v>
      </c>
      <c r="DY215" s="1">
        <v>8</v>
      </c>
      <c r="DZ215" s="43">
        <f t="shared" si="9"/>
        <v>1.1000000000000001</v>
      </c>
      <c r="EA215" s="43">
        <f t="shared" si="10"/>
        <v>0.8</v>
      </c>
      <c r="EB215" s="44">
        <f t="shared" si="11"/>
        <v>1.15E-2</v>
      </c>
    </row>
    <row r="216" spans="1:132" x14ac:dyDescent="0.2">
      <c r="A216" s="2">
        <v>44813</v>
      </c>
      <c r="B216" s="15" t="s">
        <v>362</v>
      </c>
      <c r="C216" s="3" t="s">
        <v>5</v>
      </c>
      <c r="D216" s="1" t="s">
        <v>452</v>
      </c>
      <c r="E216" s="1">
        <v>5</v>
      </c>
      <c r="F216" s="3" t="s">
        <v>9</v>
      </c>
      <c r="G216" s="3">
        <v>5</v>
      </c>
      <c r="H216" s="3">
        <v>2</v>
      </c>
      <c r="I216" s="31">
        <v>5.5E-2</v>
      </c>
      <c r="J216" s="1"/>
      <c r="K216" s="1">
        <v>3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>
        <v>6</v>
      </c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>
        <v>1</v>
      </c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>
        <v>10</v>
      </c>
      <c r="DY216" s="1">
        <v>10</v>
      </c>
      <c r="DZ216" s="43">
        <f t="shared" si="9"/>
        <v>1</v>
      </c>
      <c r="EA216" s="43">
        <f t="shared" si="10"/>
        <v>1</v>
      </c>
      <c r="EB216" s="44">
        <f t="shared" si="11"/>
        <v>5.4999999999999997E-3</v>
      </c>
    </row>
    <row r="217" spans="1:132" x14ac:dyDescent="0.2">
      <c r="A217" s="2">
        <v>44813</v>
      </c>
      <c r="B217" s="15" t="s">
        <v>364</v>
      </c>
      <c r="C217" s="3" t="s">
        <v>300</v>
      </c>
      <c r="D217" s="1" t="s">
        <v>452</v>
      </c>
      <c r="E217" s="1">
        <v>3</v>
      </c>
      <c r="F217" s="3" t="s">
        <v>9</v>
      </c>
      <c r="G217" s="3">
        <v>3</v>
      </c>
      <c r="H217" s="3">
        <v>2</v>
      </c>
      <c r="I217" s="31">
        <v>0.22500000000000001</v>
      </c>
      <c r="J217" s="1"/>
      <c r="K217" s="1">
        <v>6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>
        <v>8</v>
      </c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>
        <v>14</v>
      </c>
      <c r="DY217" s="1">
        <v>14</v>
      </c>
      <c r="DZ217" s="43">
        <f t="shared" si="9"/>
        <v>2.3333333333333335</v>
      </c>
      <c r="EA217" s="43">
        <f t="shared" si="10"/>
        <v>2.3333333333333335</v>
      </c>
      <c r="EB217" s="44">
        <f t="shared" si="11"/>
        <v>3.7499999999999999E-2</v>
      </c>
    </row>
    <row r="218" spans="1:132" x14ac:dyDescent="0.2">
      <c r="A218" s="2">
        <v>44813</v>
      </c>
      <c r="B218" s="15" t="s">
        <v>365</v>
      </c>
      <c r="C218" s="3" t="s">
        <v>7</v>
      </c>
      <c r="D218" s="1" t="s">
        <v>452</v>
      </c>
      <c r="E218" s="1">
        <v>2</v>
      </c>
      <c r="F218" s="3" t="s">
        <v>9</v>
      </c>
      <c r="G218" s="3">
        <v>3</v>
      </c>
      <c r="H218" s="3">
        <v>2</v>
      </c>
      <c r="I218" s="31">
        <v>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>
        <v>0</v>
      </c>
      <c r="DY218" s="1">
        <v>0</v>
      </c>
      <c r="DZ218" s="43">
        <f t="shared" si="9"/>
        <v>0</v>
      </c>
      <c r="EA218" s="43">
        <f t="shared" si="10"/>
        <v>0</v>
      </c>
      <c r="EB218" s="44">
        <f t="shared" si="11"/>
        <v>0</v>
      </c>
    </row>
    <row r="219" spans="1:132" x14ac:dyDescent="0.2">
      <c r="A219" s="2">
        <v>44813</v>
      </c>
      <c r="B219" s="15" t="s">
        <v>367</v>
      </c>
      <c r="C219" s="3" t="s">
        <v>11</v>
      </c>
      <c r="D219" s="1" t="s">
        <v>452</v>
      </c>
      <c r="E219" s="1">
        <v>1</v>
      </c>
      <c r="F219" s="3" t="s">
        <v>9</v>
      </c>
      <c r="G219" s="3">
        <v>3</v>
      </c>
      <c r="H219" s="3">
        <v>2</v>
      </c>
      <c r="I219" s="31">
        <v>9.5000000000000001E-2</v>
      </c>
      <c r="J219" s="1"/>
      <c r="K219" s="1"/>
      <c r="L219" s="1"/>
      <c r="M219" s="1"/>
      <c r="N219" s="1"/>
      <c r="O219" s="1"/>
      <c r="P219" s="1"/>
      <c r="Q219" s="1"/>
      <c r="R219" s="1"/>
      <c r="S219" s="1">
        <v>1</v>
      </c>
      <c r="T219" s="1"/>
      <c r="U219" s="1"/>
      <c r="V219" s="1"/>
      <c r="W219" s="1"/>
      <c r="X219" s="1"/>
      <c r="Y219" s="1"/>
      <c r="Z219" s="1"/>
      <c r="AA219" s="1"/>
      <c r="AB219" s="1">
        <v>2</v>
      </c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>
        <v>1</v>
      </c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>
        <v>4</v>
      </c>
      <c r="DY219" s="1">
        <v>3</v>
      </c>
      <c r="DZ219" s="43">
        <f t="shared" si="9"/>
        <v>0.66666666666666663</v>
      </c>
      <c r="EA219" s="43">
        <f t="shared" si="10"/>
        <v>0.5</v>
      </c>
      <c r="EB219" s="44">
        <f t="shared" si="11"/>
        <v>1.5833333333333335E-2</v>
      </c>
    </row>
    <row r="220" spans="1:132" x14ac:dyDescent="0.2">
      <c r="A220" s="2">
        <v>44820</v>
      </c>
      <c r="B220" s="15" t="s">
        <v>280</v>
      </c>
      <c r="C220" s="3" t="s">
        <v>0</v>
      </c>
      <c r="D220" s="1" t="s">
        <v>452</v>
      </c>
      <c r="E220" s="1">
        <v>10</v>
      </c>
      <c r="F220" s="3" t="s">
        <v>9</v>
      </c>
      <c r="G220" s="3">
        <v>3</v>
      </c>
      <c r="H220" s="3">
        <v>2</v>
      </c>
      <c r="I220" s="31">
        <v>0.125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>
        <v>10</v>
      </c>
      <c r="Y220" s="1"/>
      <c r="Z220" s="1"/>
      <c r="AA220" s="1"/>
      <c r="AB220" s="3">
        <v>6</v>
      </c>
      <c r="AC220" s="1">
        <v>6</v>
      </c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>
        <v>22</v>
      </c>
      <c r="DY220" s="1">
        <v>22</v>
      </c>
      <c r="DZ220" s="43">
        <f t="shared" si="9"/>
        <v>3.6666666666666665</v>
      </c>
      <c r="EA220" s="43">
        <f t="shared" si="10"/>
        <v>3.6666666666666665</v>
      </c>
      <c r="EB220" s="44">
        <f t="shared" si="11"/>
        <v>2.0833333333333332E-2</v>
      </c>
    </row>
    <row r="221" spans="1:132" x14ac:dyDescent="0.2">
      <c r="A221" s="2">
        <v>44820</v>
      </c>
      <c r="B221" s="15" t="s">
        <v>173</v>
      </c>
      <c r="C221" s="3" t="s">
        <v>1</v>
      </c>
      <c r="D221" s="1" t="s">
        <v>452</v>
      </c>
      <c r="E221" s="1">
        <v>9</v>
      </c>
      <c r="F221" s="3" t="s">
        <v>9</v>
      </c>
      <c r="G221" s="3">
        <v>3</v>
      </c>
      <c r="H221" s="3">
        <v>2</v>
      </c>
      <c r="I221" s="31">
        <v>0.14000000000000001</v>
      </c>
      <c r="J221" s="1"/>
      <c r="K221" s="1">
        <v>1</v>
      </c>
      <c r="L221" s="1"/>
      <c r="M221" s="1"/>
      <c r="N221" s="1"/>
      <c r="O221" s="1"/>
      <c r="P221" s="1">
        <v>1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">
        <v>3</v>
      </c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>
        <v>1</v>
      </c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>
        <v>6</v>
      </c>
      <c r="DY221" s="1">
        <v>6</v>
      </c>
      <c r="DZ221" s="43">
        <f t="shared" si="9"/>
        <v>1</v>
      </c>
      <c r="EA221" s="43">
        <f t="shared" si="10"/>
        <v>1</v>
      </c>
      <c r="EB221" s="44">
        <f t="shared" si="11"/>
        <v>2.3333333333333334E-2</v>
      </c>
    </row>
    <row r="222" spans="1:132" x14ac:dyDescent="0.2">
      <c r="A222" s="2">
        <v>44820</v>
      </c>
      <c r="B222" s="15" t="s">
        <v>369</v>
      </c>
      <c r="C222" s="3" t="s">
        <v>2</v>
      </c>
      <c r="D222" s="1" t="s">
        <v>452</v>
      </c>
      <c r="E222" s="1">
        <v>8</v>
      </c>
      <c r="F222" s="3" t="s">
        <v>9</v>
      </c>
      <c r="G222" s="3">
        <v>5</v>
      </c>
      <c r="H222" s="3">
        <v>2</v>
      </c>
      <c r="I222" s="31">
        <v>0.34</v>
      </c>
      <c r="J222" s="3">
        <v>3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>
        <v>1</v>
      </c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>
        <v>4</v>
      </c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>
        <v>3</v>
      </c>
      <c r="BO222" s="1"/>
      <c r="BP222" s="1"/>
      <c r="BQ222" s="1"/>
      <c r="BR222" s="1"/>
      <c r="BS222" s="1"/>
      <c r="BT222" s="1"/>
      <c r="BU222" s="1"/>
      <c r="BV222" s="1"/>
      <c r="BW222" s="1"/>
      <c r="BX222" s="1">
        <v>1</v>
      </c>
      <c r="BY222" s="1"/>
      <c r="BZ222" s="1"/>
      <c r="CA222" s="1"/>
      <c r="CB222" s="1"/>
      <c r="CC222" s="1"/>
      <c r="CD222" s="1"/>
      <c r="CE222" s="1">
        <v>1</v>
      </c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>
        <v>13</v>
      </c>
      <c r="DY222" s="1">
        <v>11</v>
      </c>
      <c r="DZ222" s="43">
        <f t="shared" si="9"/>
        <v>1.3</v>
      </c>
      <c r="EA222" s="43">
        <f t="shared" si="10"/>
        <v>1.1000000000000001</v>
      </c>
      <c r="EB222" s="44">
        <f t="shared" si="11"/>
        <v>3.4000000000000002E-2</v>
      </c>
    </row>
    <row r="223" spans="1:132" x14ac:dyDescent="0.2">
      <c r="A223" s="2">
        <v>44820</v>
      </c>
      <c r="B223" s="15" t="s">
        <v>371</v>
      </c>
      <c r="C223" s="1" t="s">
        <v>3</v>
      </c>
      <c r="D223" s="1" t="s">
        <v>452</v>
      </c>
      <c r="E223" s="1">
        <v>7</v>
      </c>
      <c r="F223" s="3" t="s">
        <v>9</v>
      </c>
      <c r="G223" s="3">
        <v>3</v>
      </c>
      <c r="H223" s="3">
        <v>1</v>
      </c>
      <c r="I223" s="31">
        <v>0.37</v>
      </c>
      <c r="J223" s="3">
        <v>5</v>
      </c>
      <c r="K223" s="1"/>
      <c r="L223" s="1"/>
      <c r="M223" s="1"/>
      <c r="N223" s="1">
        <v>1</v>
      </c>
      <c r="O223" s="1"/>
      <c r="P223" s="1"/>
      <c r="Q223" s="1">
        <v>3</v>
      </c>
      <c r="R223" s="1"/>
      <c r="S223" s="1"/>
      <c r="T223" s="1"/>
      <c r="U223" s="1"/>
      <c r="V223" s="1"/>
      <c r="W223" s="1"/>
      <c r="X223" s="1"/>
      <c r="Y223" s="1">
        <v>5</v>
      </c>
      <c r="Z223" s="1">
        <v>1</v>
      </c>
      <c r="AA223" s="1"/>
      <c r="AB223" s="1">
        <v>4</v>
      </c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>
        <v>2</v>
      </c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>
        <v>1</v>
      </c>
      <c r="BO223" s="1"/>
      <c r="BP223" s="1"/>
      <c r="BQ223" s="1"/>
      <c r="BR223" s="1"/>
      <c r="BS223" s="1"/>
      <c r="BT223" s="1"/>
      <c r="BU223" s="1"/>
      <c r="BV223" s="1">
        <v>1</v>
      </c>
      <c r="BW223" s="1"/>
      <c r="BX223" s="1"/>
      <c r="BY223" s="1">
        <v>2</v>
      </c>
      <c r="BZ223" s="1"/>
      <c r="CA223" s="1"/>
      <c r="CB223" s="1"/>
      <c r="CC223" s="1"/>
      <c r="CD223" s="1"/>
      <c r="CE223" s="1">
        <v>1</v>
      </c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>
        <v>1</v>
      </c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>
        <v>2</v>
      </c>
      <c r="DL223" s="1"/>
      <c r="DM223" s="1"/>
      <c r="DN223" s="1"/>
      <c r="DO223" s="1"/>
      <c r="DP223" s="1"/>
      <c r="DQ223" s="1"/>
      <c r="DR223" s="1"/>
      <c r="DS223" s="1">
        <v>3</v>
      </c>
      <c r="DT223" s="1"/>
      <c r="DU223" s="1"/>
      <c r="DV223" s="1"/>
      <c r="DW223" s="1"/>
      <c r="DX223" s="1">
        <v>32</v>
      </c>
      <c r="DY223" s="1">
        <v>22</v>
      </c>
      <c r="DZ223" s="43">
        <f t="shared" si="9"/>
        <v>10.666666666666666</v>
      </c>
      <c r="EA223" s="43">
        <f t="shared" si="10"/>
        <v>7.333333333333333</v>
      </c>
      <c r="EB223" s="44">
        <f t="shared" si="11"/>
        <v>0.12333333333333334</v>
      </c>
    </row>
    <row r="224" spans="1:132" x14ac:dyDescent="0.2">
      <c r="A224" s="2">
        <v>44820</v>
      </c>
      <c r="B224" s="15" t="s">
        <v>235</v>
      </c>
      <c r="C224" s="3" t="s">
        <v>4</v>
      </c>
      <c r="D224" s="1" t="s">
        <v>452</v>
      </c>
      <c r="E224" s="1">
        <v>6</v>
      </c>
      <c r="F224" s="3" t="s">
        <v>9</v>
      </c>
      <c r="G224" s="3">
        <v>5</v>
      </c>
      <c r="H224" s="3">
        <v>2</v>
      </c>
      <c r="I224" s="31">
        <v>0.29499999999999998</v>
      </c>
      <c r="J224" s="3">
        <v>2</v>
      </c>
      <c r="K224" s="3">
        <v>1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>
        <v>3</v>
      </c>
      <c r="AC224" s="1"/>
      <c r="AD224" s="1"/>
      <c r="AE224" s="1"/>
      <c r="AF224" s="1"/>
      <c r="AG224" s="1">
        <v>1</v>
      </c>
      <c r="AH224" s="1"/>
      <c r="AI224" s="1"/>
      <c r="AJ224" s="1"/>
      <c r="AK224" s="1"/>
      <c r="AL224" s="1"/>
      <c r="AM224" s="1">
        <v>1</v>
      </c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>
        <v>1</v>
      </c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>
        <v>9</v>
      </c>
      <c r="DY224" s="1">
        <v>8</v>
      </c>
      <c r="DZ224" s="43">
        <f t="shared" si="9"/>
        <v>0.9</v>
      </c>
      <c r="EA224" s="43">
        <f t="shared" si="10"/>
        <v>0.8</v>
      </c>
      <c r="EB224" s="44">
        <f t="shared" si="11"/>
        <v>2.9499999999999998E-2</v>
      </c>
    </row>
    <row r="225" spans="1:132" x14ac:dyDescent="0.2">
      <c r="A225" s="2">
        <v>44820</v>
      </c>
      <c r="B225" s="15" t="s">
        <v>372</v>
      </c>
      <c r="C225" s="3" t="s">
        <v>5</v>
      </c>
      <c r="D225" s="1" t="s">
        <v>452</v>
      </c>
      <c r="E225" s="1">
        <v>5</v>
      </c>
      <c r="F225" s="3" t="s">
        <v>9</v>
      </c>
      <c r="G225" s="3">
        <v>5</v>
      </c>
      <c r="H225" s="3">
        <v>2</v>
      </c>
      <c r="I225" s="31">
        <v>0.375</v>
      </c>
      <c r="J225" s="1"/>
      <c r="K225" s="1">
        <v>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>
        <v>5</v>
      </c>
      <c r="AC225" s="1"/>
      <c r="AD225" s="1"/>
      <c r="AE225" s="1"/>
      <c r="AF225" s="1"/>
      <c r="AG225" s="1">
        <v>1</v>
      </c>
      <c r="AH225" s="1"/>
      <c r="AI225" s="1"/>
      <c r="AJ225" s="1"/>
      <c r="AK225" s="1"/>
      <c r="AL225" s="1"/>
      <c r="AM225" s="1">
        <v>1</v>
      </c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>
        <v>1</v>
      </c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>
        <v>10</v>
      </c>
      <c r="DY225" s="1">
        <v>9</v>
      </c>
      <c r="DZ225" s="43">
        <f t="shared" si="9"/>
        <v>1</v>
      </c>
      <c r="EA225" s="43">
        <f t="shared" si="10"/>
        <v>0.9</v>
      </c>
      <c r="EB225" s="44">
        <f t="shared" si="11"/>
        <v>3.7499999999999999E-2</v>
      </c>
    </row>
    <row r="226" spans="1:132" x14ac:dyDescent="0.2">
      <c r="A226" s="2">
        <v>44820</v>
      </c>
      <c r="B226" s="15" t="s">
        <v>313</v>
      </c>
      <c r="C226" s="3" t="s">
        <v>300</v>
      </c>
      <c r="D226" s="1" t="s">
        <v>452</v>
      </c>
      <c r="E226" s="1">
        <v>3</v>
      </c>
      <c r="F226" s="3" t="s">
        <v>187</v>
      </c>
      <c r="G226" s="3">
        <v>3</v>
      </c>
      <c r="H226" s="3">
        <v>2</v>
      </c>
      <c r="I226" s="31">
        <v>0.08</v>
      </c>
      <c r="J226" s="3">
        <v>3</v>
      </c>
      <c r="K226" s="3">
        <v>1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>
        <v>2</v>
      </c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>
        <v>1</v>
      </c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>
        <v>7</v>
      </c>
      <c r="DY226" s="1">
        <v>7</v>
      </c>
      <c r="DZ226" s="43">
        <f t="shared" si="9"/>
        <v>1.1666666666666667</v>
      </c>
      <c r="EA226" s="43">
        <f t="shared" si="10"/>
        <v>1.1666666666666667</v>
      </c>
      <c r="EB226" s="44">
        <f t="shared" si="11"/>
        <v>1.3333333333333334E-2</v>
      </c>
    </row>
    <row r="227" spans="1:132" x14ac:dyDescent="0.2">
      <c r="A227" s="2">
        <v>44820</v>
      </c>
      <c r="B227" s="15" t="s">
        <v>284</v>
      </c>
      <c r="C227" s="3" t="s">
        <v>7</v>
      </c>
      <c r="D227" s="1" t="s">
        <v>452</v>
      </c>
      <c r="E227" s="1">
        <v>2</v>
      </c>
      <c r="F227" s="3" t="s">
        <v>9</v>
      </c>
      <c r="G227" s="3">
        <v>3</v>
      </c>
      <c r="H227" s="3">
        <v>2</v>
      </c>
      <c r="I227" s="31">
        <v>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>
        <v>0</v>
      </c>
      <c r="DY227" s="1">
        <v>0</v>
      </c>
      <c r="DZ227" s="43">
        <f t="shared" si="9"/>
        <v>0</v>
      </c>
      <c r="EA227" s="43">
        <f t="shared" si="10"/>
        <v>0</v>
      </c>
      <c r="EB227" s="44">
        <f t="shared" si="11"/>
        <v>0</v>
      </c>
    </row>
    <row r="228" spans="1:132" x14ac:dyDescent="0.2">
      <c r="A228" s="2">
        <v>44820</v>
      </c>
      <c r="B228" s="15" t="s">
        <v>374</v>
      </c>
      <c r="C228" s="3" t="s">
        <v>11</v>
      </c>
      <c r="D228" s="1" t="s">
        <v>452</v>
      </c>
      <c r="E228" s="1">
        <v>1</v>
      </c>
      <c r="F228" s="3" t="s">
        <v>187</v>
      </c>
      <c r="G228" s="3">
        <v>5</v>
      </c>
      <c r="H228" s="3">
        <v>2</v>
      </c>
      <c r="I228" s="31">
        <v>0.26500000000000001</v>
      </c>
      <c r="J228" s="1"/>
      <c r="K228" s="1">
        <v>3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>
        <v>2</v>
      </c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>
        <v>1</v>
      </c>
      <c r="DV228" s="1"/>
      <c r="DW228" s="1"/>
      <c r="DX228" s="1">
        <v>6</v>
      </c>
      <c r="DY228" s="1">
        <v>5</v>
      </c>
      <c r="DZ228" s="43">
        <f t="shared" si="9"/>
        <v>0.6</v>
      </c>
      <c r="EA228" s="43">
        <f t="shared" si="10"/>
        <v>0.5</v>
      </c>
      <c r="EB228" s="44">
        <f t="shared" si="11"/>
        <v>2.6500000000000003E-2</v>
      </c>
    </row>
    <row r="229" spans="1:132" x14ac:dyDescent="0.2">
      <c r="A229" s="2">
        <v>44834</v>
      </c>
      <c r="B229" s="15" t="s">
        <v>376</v>
      </c>
      <c r="C229" s="3" t="s">
        <v>0</v>
      </c>
      <c r="D229" s="1" t="s">
        <v>452</v>
      </c>
      <c r="E229" s="1">
        <v>10</v>
      </c>
      <c r="F229" s="3" t="s">
        <v>187</v>
      </c>
      <c r="G229" s="3">
        <v>5</v>
      </c>
      <c r="H229" s="3">
        <v>2</v>
      </c>
      <c r="I229" s="31">
        <v>0.42499999999999999</v>
      </c>
      <c r="J229" s="1"/>
      <c r="K229" s="1">
        <v>1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>
        <v>1</v>
      </c>
      <c r="Y229" s="1"/>
      <c r="Z229" s="1"/>
      <c r="AA229" s="1"/>
      <c r="AB229" s="1">
        <v>6</v>
      </c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>
        <v>1</v>
      </c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>
        <v>9</v>
      </c>
      <c r="DY229" s="1">
        <v>8</v>
      </c>
      <c r="DZ229" s="43">
        <f t="shared" si="9"/>
        <v>0.9</v>
      </c>
      <c r="EA229" s="43">
        <f t="shared" si="10"/>
        <v>0.8</v>
      </c>
      <c r="EB229" s="44">
        <f t="shared" si="11"/>
        <v>4.2499999999999996E-2</v>
      </c>
    </row>
    <row r="230" spans="1:132" x14ac:dyDescent="0.2">
      <c r="A230" s="2">
        <v>44834</v>
      </c>
      <c r="B230" s="15" t="s">
        <v>377</v>
      </c>
      <c r="C230" s="3" t="s">
        <v>1</v>
      </c>
      <c r="D230" s="1" t="s">
        <v>452</v>
      </c>
      <c r="E230" s="1">
        <v>9</v>
      </c>
      <c r="F230" s="3" t="s">
        <v>9</v>
      </c>
      <c r="G230" s="3">
        <v>3</v>
      </c>
      <c r="H230" s="3">
        <v>2</v>
      </c>
      <c r="I230" s="31">
        <v>0.215</v>
      </c>
      <c r="J230" s="3">
        <v>1</v>
      </c>
      <c r="K230" s="3">
        <v>1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>
        <v>1</v>
      </c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>
        <v>2</v>
      </c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>
        <v>5</v>
      </c>
      <c r="DY230" s="1">
        <v>2</v>
      </c>
      <c r="DZ230" s="43">
        <f t="shared" si="9"/>
        <v>0.83333333333333337</v>
      </c>
      <c r="EA230" s="43">
        <f t="shared" si="10"/>
        <v>0.33333333333333331</v>
      </c>
      <c r="EB230" s="44">
        <f t="shared" si="11"/>
        <v>3.5833333333333335E-2</v>
      </c>
    </row>
    <row r="231" spans="1:132" x14ac:dyDescent="0.2">
      <c r="A231" s="2">
        <v>44834</v>
      </c>
      <c r="B231" s="15" t="s">
        <v>378</v>
      </c>
      <c r="C231" s="3" t="s">
        <v>2</v>
      </c>
      <c r="D231" s="1" t="s">
        <v>452</v>
      </c>
      <c r="E231" s="1">
        <v>8</v>
      </c>
      <c r="F231" s="3" t="s">
        <v>187</v>
      </c>
      <c r="G231" s="3">
        <v>5</v>
      </c>
      <c r="H231" s="3">
        <v>2</v>
      </c>
      <c r="I231" s="31">
        <v>0.13500000000000001</v>
      </c>
      <c r="J231" s="1"/>
      <c r="K231" s="1">
        <v>3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>
        <v>3</v>
      </c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>
        <v>2</v>
      </c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>
        <v>1</v>
      </c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>
        <v>9</v>
      </c>
      <c r="DY231" s="1">
        <v>8</v>
      </c>
      <c r="DZ231" s="43">
        <f t="shared" si="9"/>
        <v>0.9</v>
      </c>
      <c r="EA231" s="43">
        <f t="shared" si="10"/>
        <v>0.8</v>
      </c>
      <c r="EB231" s="44">
        <f t="shared" si="11"/>
        <v>1.3500000000000002E-2</v>
      </c>
    </row>
    <row r="232" spans="1:132" x14ac:dyDescent="0.2">
      <c r="A232" s="2">
        <v>44834</v>
      </c>
      <c r="B232" s="15" t="s">
        <v>224</v>
      </c>
      <c r="C232" s="1" t="s">
        <v>3</v>
      </c>
      <c r="D232" s="1" t="s">
        <v>452</v>
      </c>
      <c r="E232" s="1">
        <v>7</v>
      </c>
      <c r="F232" s="3" t="s">
        <v>187</v>
      </c>
      <c r="G232" s="3">
        <v>3</v>
      </c>
      <c r="H232" s="3">
        <v>1</v>
      </c>
      <c r="I232" s="31">
        <v>0.22500000000000001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>
        <v>2</v>
      </c>
      <c r="W232" s="1"/>
      <c r="X232" s="1"/>
      <c r="Y232" s="1"/>
      <c r="Z232" s="1">
        <v>7</v>
      </c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>
        <v>1</v>
      </c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>
        <v>10</v>
      </c>
      <c r="DY232" s="1">
        <v>10</v>
      </c>
      <c r="DZ232" s="43">
        <f t="shared" si="9"/>
        <v>3.3333333333333335</v>
      </c>
      <c r="EA232" s="43">
        <f t="shared" si="10"/>
        <v>3.3333333333333335</v>
      </c>
      <c r="EB232" s="44">
        <f t="shared" si="11"/>
        <v>7.4999999999999997E-2</v>
      </c>
    </row>
    <row r="233" spans="1:132" x14ac:dyDescent="0.2">
      <c r="A233" s="2">
        <v>44834</v>
      </c>
      <c r="B233" s="15" t="s">
        <v>303</v>
      </c>
      <c r="C233" s="3" t="s">
        <v>12</v>
      </c>
      <c r="D233" s="1" t="s">
        <v>452</v>
      </c>
      <c r="E233" s="1">
        <v>6</v>
      </c>
      <c r="F233" s="3" t="s">
        <v>187</v>
      </c>
      <c r="G233" s="3">
        <v>5</v>
      </c>
      <c r="H233" s="3">
        <v>2</v>
      </c>
      <c r="I233" s="31">
        <v>0.26</v>
      </c>
      <c r="J233" s="3">
        <v>1</v>
      </c>
      <c r="K233" s="3">
        <v>2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>
        <v>2</v>
      </c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>
        <v>1</v>
      </c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>
        <v>6</v>
      </c>
      <c r="DY233" s="1">
        <v>5</v>
      </c>
      <c r="DZ233" s="43">
        <f t="shared" si="9"/>
        <v>0.6</v>
      </c>
      <c r="EA233" s="43">
        <f t="shared" si="10"/>
        <v>0.5</v>
      </c>
      <c r="EB233" s="44">
        <f t="shared" si="11"/>
        <v>2.6000000000000002E-2</v>
      </c>
    </row>
    <row r="234" spans="1:132" x14ac:dyDescent="0.2">
      <c r="A234" s="2">
        <v>44834</v>
      </c>
      <c r="B234" s="15" t="s">
        <v>380</v>
      </c>
      <c r="C234" s="3" t="s">
        <v>5</v>
      </c>
      <c r="D234" s="1" t="s">
        <v>452</v>
      </c>
      <c r="E234" s="1">
        <v>5</v>
      </c>
      <c r="F234" s="3" t="s">
        <v>187</v>
      </c>
      <c r="G234" s="3">
        <v>5</v>
      </c>
      <c r="H234" s="3">
        <v>2</v>
      </c>
      <c r="I234" s="31">
        <v>9.5000000000000001E-2</v>
      </c>
      <c r="J234" s="1"/>
      <c r="K234" s="1">
        <v>1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>
        <v>4</v>
      </c>
      <c r="AC234" s="1"/>
      <c r="AD234" s="1"/>
      <c r="AE234" s="1"/>
      <c r="AF234" s="1">
        <v>2</v>
      </c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>
        <v>7</v>
      </c>
      <c r="DY234" s="1">
        <v>7</v>
      </c>
      <c r="DZ234" s="43">
        <f t="shared" si="9"/>
        <v>0.7</v>
      </c>
      <c r="EA234" s="43">
        <f t="shared" si="10"/>
        <v>0.7</v>
      </c>
      <c r="EB234" s="44">
        <f t="shared" si="11"/>
        <v>9.4999999999999998E-3</v>
      </c>
    </row>
    <row r="235" spans="1:132" x14ac:dyDescent="0.2">
      <c r="A235" s="2">
        <v>44834</v>
      </c>
      <c r="B235" s="15" t="s">
        <v>381</v>
      </c>
      <c r="C235" s="3" t="s">
        <v>300</v>
      </c>
      <c r="D235" s="1" t="s">
        <v>452</v>
      </c>
      <c r="E235" s="1">
        <v>3</v>
      </c>
      <c r="F235" s="3" t="s">
        <v>187</v>
      </c>
      <c r="G235" s="3">
        <v>3</v>
      </c>
      <c r="H235" s="3">
        <v>2</v>
      </c>
      <c r="I235" s="31">
        <v>0.255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>
        <v>2</v>
      </c>
      <c r="AC235" s="1"/>
      <c r="AD235" s="1"/>
      <c r="AE235" s="1"/>
      <c r="AF235" s="1">
        <v>2</v>
      </c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>
        <v>4</v>
      </c>
      <c r="DY235" s="1">
        <v>4</v>
      </c>
      <c r="DZ235" s="43">
        <f t="shared" si="9"/>
        <v>0.66666666666666663</v>
      </c>
      <c r="EA235" s="43">
        <f t="shared" si="10"/>
        <v>0.66666666666666663</v>
      </c>
      <c r="EB235" s="44">
        <f t="shared" si="11"/>
        <v>4.2500000000000003E-2</v>
      </c>
    </row>
    <row r="236" spans="1:132" x14ac:dyDescent="0.2">
      <c r="A236" s="2">
        <v>44834</v>
      </c>
      <c r="B236" s="15" t="s">
        <v>275</v>
      </c>
      <c r="C236" s="3" t="s">
        <v>7</v>
      </c>
      <c r="D236" s="1" t="s">
        <v>452</v>
      </c>
      <c r="E236" s="1">
        <v>2</v>
      </c>
      <c r="F236" s="3" t="s">
        <v>187</v>
      </c>
      <c r="G236" s="3">
        <v>3</v>
      </c>
      <c r="H236" s="3">
        <v>2</v>
      </c>
      <c r="I236" s="31">
        <v>5.5E-2</v>
      </c>
      <c r="J236" s="3">
        <v>1</v>
      </c>
      <c r="K236" s="3">
        <v>2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>
        <v>1</v>
      </c>
      <c r="AD236" s="1"/>
      <c r="AE236" s="1"/>
      <c r="AF236" s="1">
        <v>1</v>
      </c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>
        <v>5</v>
      </c>
      <c r="DY236" s="1">
        <v>5</v>
      </c>
      <c r="DZ236" s="43">
        <f t="shared" si="9"/>
        <v>0.83333333333333337</v>
      </c>
      <c r="EA236" s="43">
        <f t="shared" si="10"/>
        <v>0.83333333333333337</v>
      </c>
      <c r="EB236" s="44">
        <f t="shared" si="11"/>
        <v>9.1666666666666667E-3</v>
      </c>
    </row>
    <row r="237" spans="1:132" x14ac:dyDescent="0.2">
      <c r="A237" s="2">
        <v>44834</v>
      </c>
      <c r="B237" s="15" t="s">
        <v>276</v>
      </c>
      <c r="C237" s="3" t="s">
        <v>11</v>
      </c>
      <c r="D237" s="1" t="s">
        <v>452</v>
      </c>
      <c r="E237" s="1">
        <v>1</v>
      </c>
      <c r="F237" s="3" t="s">
        <v>187</v>
      </c>
      <c r="G237" s="3">
        <v>5</v>
      </c>
      <c r="H237" s="3">
        <v>2</v>
      </c>
      <c r="I237" s="31">
        <v>0.09</v>
      </c>
      <c r="J237" s="1"/>
      <c r="K237" s="1">
        <v>2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>
        <v>3</v>
      </c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>
        <v>5</v>
      </c>
      <c r="DY237" s="1">
        <v>5</v>
      </c>
      <c r="DZ237" s="43">
        <f t="shared" si="9"/>
        <v>0.5</v>
      </c>
      <c r="EA237" s="43">
        <f t="shared" si="10"/>
        <v>0.5</v>
      </c>
      <c r="EB237" s="44">
        <f t="shared" si="11"/>
        <v>8.9999999999999993E-3</v>
      </c>
    </row>
    <row r="238" spans="1:132" x14ac:dyDescent="0.2">
      <c r="A238" s="2">
        <v>44855</v>
      </c>
      <c r="B238" s="15" t="s">
        <v>383</v>
      </c>
      <c r="C238" s="3" t="s">
        <v>0</v>
      </c>
      <c r="D238" s="1" t="s">
        <v>452</v>
      </c>
      <c r="E238" s="1">
        <v>10</v>
      </c>
      <c r="F238" s="3" t="s">
        <v>187</v>
      </c>
      <c r="G238" s="3">
        <v>5</v>
      </c>
      <c r="H238" s="3">
        <v>2</v>
      </c>
      <c r="I238" s="31">
        <v>0.40500000000000003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>
        <v>2</v>
      </c>
      <c r="Y238" s="1"/>
      <c r="Z238" s="1"/>
      <c r="AA238" s="1"/>
      <c r="AB238" s="3">
        <v>2</v>
      </c>
      <c r="AC238" s="1"/>
      <c r="AD238" s="1"/>
      <c r="AE238" s="1"/>
      <c r="AF238" s="3">
        <v>4</v>
      </c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>
        <v>1</v>
      </c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>
        <v>9</v>
      </c>
      <c r="DY238" s="1">
        <v>8</v>
      </c>
      <c r="DZ238" s="43">
        <f t="shared" si="9"/>
        <v>0.9</v>
      </c>
      <c r="EA238" s="43">
        <f t="shared" si="10"/>
        <v>0.8</v>
      </c>
      <c r="EB238" s="44">
        <f t="shared" si="11"/>
        <v>4.0500000000000001E-2</v>
      </c>
    </row>
    <row r="239" spans="1:132" x14ac:dyDescent="0.2">
      <c r="A239" s="2">
        <v>44855</v>
      </c>
      <c r="B239" s="15" t="s">
        <v>384</v>
      </c>
      <c r="C239" s="3" t="s">
        <v>1</v>
      </c>
      <c r="D239" s="1" t="s">
        <v>452</v>
      </c>
      <c r="E239" s="1">
        <v>9</v>
      </c>
      <c r="F239" s="3" t="s">
        <v>187</v>
      </c>
      <c r="G239" s="3">
        <v>3</v>
      </c>
      <c r="H239" s="3">
        <v>2</v>
      </c>
      <c r="I239" s="31">
        <v>0.125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>
        <v>1</v>
      </c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>
        <v>1</v>
      </c>
      <c r="DY239" s="1">
        <v>0</v>
      </c>
      <c r="DZ239" s="43">
        <f t="shared" si="9"/>
        <v>0.16666666666666666</v>
      </c>
      <c r="EA239" s="43">
        <f t="shared" si="10"/>
        <v>0</v>
      </c>
      <c r="EB239" s="44">
        <f t="shared" si="11"/>
        <v>2.0833333333333332E-2</v>
      </c>
    </row>
    <row r="240" spans="1:132" x14ac:dyDescent="0.2">
      <c r="A240" s="2">
        <v>44855</v>
      </c>
      <c r="B240" s="15" t="s">
        <v>273</v>
      </c>
      <c r="C240" s="3" t="s">
        <v>2</v>
      </c>
      <c r="D240" s="1" t="s">
        <v>452</v>
      </c>
      <c r="E240" s="1">
        <v>8</v>
      </c>
      <c r="F240" s="3" t="s">
        <v>187</v>
      </c>
      <c r="G240" s="3">
        <v>5</v>
      </c>
      <c r="H240" s="3">
        <v>2</v>
      </c>
      <c r="I240" s="31">
        <v>5.5E-2</v>
      </c>
      <c r="J240" s="1"/>
      <c r="K240" s="1">
        <v>2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>
        <v>1</v>
      </c>
      <c r="Y240" s="1"/>
      <c r="Z240" s="1"/>
      <c r="AA240" s="1"/>
      <c r="AB240" s="1">
        <v>1</v>
      </c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>
        <v>1</v>
      </c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>
        <v>5</v>
      </c>
      <c r="DY240" s="1">
        <v>4</v>
      </c>
      <c r="DZ240" s="43">
        <f t="shared" si="9"/>
        <v>0.5</v>
      </c>
      <c r="EA240" s="43">
        <f t="shared" si="10"/>
        <v>0.4</v>
      </c>
      <c r="EB240" s="44">
        <f t="shared" si="11"/>
        <v>5.4999999999999997E-3</v>
      </c>
    </row>
    <row r="241" spans="1:132" x14ac:dyDescent="0.2">
      <c r="A241" s="2">
        <v>44855</v>
      </c>
      <c r="B241" s="15" t="s">
        <v>386</v>
      </c>
      <c r="C241" s="1" t="s">
        <v>3</v>
      </c>
      <c r="D241" s="1" t="s">
        <v>452</v>
      </c>
      <c r="E241" s="1">
        <v>7</v>
      </c>
      <c r="F241" s="3" t="s">
        <v>187</v>
      </c>
      <c r="G241" s="3">
        <v>5</v>
      </c>
      <c r="H241" s="3">
        <v>2</v>
      </c>
      <c r="I241" s="31">
        <v>0.09</v>
      </c>
      <c r="J241" s="1"/>
      <c r="K241" s="1">
        <v>1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>
        <v>5</v>
      </c>
      <c r="AC241" s="1">
        <v>4</v>
      </c>
      <c r="AD241" s="1"/>
      <c r="AE241" s="1"/>
      <c r="AF241" s="1">
        <v>4</v>
      </c>
      <c r="AG241" s="1">
        <v>1</v>
      </c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>
        <v>15</v>
      </c>
      <c r="DY241" s="1">
        <v>15</v>
      </c>
      <c r="DZ241" s="43">
        <f t="shared" si="9"/>
        <v>1.5</v>
      </c>
      <c r="EA241" s="43">
        <f t="shared" si="10"/>
        <v>1.5</v>
      </c>
      <c r="EB241" s="44">
        <f t="shared" si="11"/>
        <v>8.9999999999999993E-3</v>
      </c>
    </row>
    <row r="242" spans="1:132" x14ac:dyDescent="0.2">
      <c r="A242" s="2">
        <v>44855</v>
      </c>
      <c r="B242" s="15" t="s">
        <v>311</v>
      </c>
      <c r="C242" s="3" t="s">
        <v>4</v>
      </c>
      <c r="D242" s="1" t="s">
        <v>452</v>
      </c>
      <c r="E242" s="1">
        <v>6</v>
      </c>
      <c r="F242" s="3" t="s">
        <v>187</v>
      </c>
      <c r="G242" s="3">
        <v>5</v>
      </c>
      <c r="H242" s="3">
        <v>2</v>
      </c>
      <c r="I242" s="31">
        <v>0.20499999999999999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>
        <v>5</v>
      </c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>
        <v>1</v>
      </c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>
        <v>6</v>
      </c>
      <c r="DY242" s="1">
        <v>5</v>
      </c>
      <c r="DZ242" s="43">
        <f t="shared" si="9"/>
        <v>0.6</v>
      </c>
      <c r="EA242" s="43">
        <f t="shared" si="10"/>
        <v>0.5</v>
      </c>
      <c r="EB242" s="44">
        <f t="shared" si="11"/>
        <v>2.0499999999999997E-2</v>
      </c>
    </row>
    <row r="243" spans="1:132" x14ac:dyDescent="0.2">
      <c r="A243" s="2">
        <v>44855</v>
      </c>
      <c r="B243" s="15" t="s">
        <v>388</v>
      </c>
      <c r="C243" s="3" t="s">
        <v>5</v>
      </c>
      <c r="D243" s="1" t="s">
        <v>452</v>
      </c>
      <c r="E243" s="1">
        <v>5</v>
      </c>
      <c r="F243" s="3" t="s">
        <v>187</v>
      </c>
      <c r="G243" s="3">
        <v>5</v>
      </c>
      <c r="H243" s="3">
        <v>2</v>
      </c>
      <c r="I243" s="31">
        <v>0.16</v>
      </c>
      <c r="J243" s="1"/>
      <c r="K243" s="1">
        <v>3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>
        <v>1</v>
      </c>
      <c r="Y243" s="1"/>
      <c r="Z243" s="1"/>
      <c r="AA243" s="1"/>
      <c r="AB243" s="1">
        <v>3</v>
      </c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>
        <v>7</v>
      </c>
      <c r="DY243" s="1">
        <v>7</v>
      </c>
      <c r="DZ243" s="43">
        <f t="shared" si="9"/>
        <v>0.7</v>
      </c>
      <c r="EA243" s="43">
        <f t="shared" si="10"/>
        <v>0.7</v>
      </c>
      <c r="EB243" s="44">
        <f t="shared" si="11"/>
        <v>1.6E-2</v>
      </c>
    </row>
    <row r="244" spans="1:132" x14ac:dyDescent="0.2">
      <c r="A244" s="2">
        <v>44855</v>
      </c>
      <c r="B244" s="15" t="s">
        <v>284</v>
      </c>
      <c r="C244" s="3" t="s">
        <v>300</v>
      </c>
      <c r="D244" s="1" t="s">
        <v>452</v>
      </c>
      <c r="E244" s="1">
        <v>3</v>
      </c>
      <c r="F244" s="3" t="s">
        <v>187</v>
      </c>
      <c r="G244" s="3">
        <v>3</v>
      </c>
      <c r="H244" s="3">
        <v>2</v>
      </c>
      <c r="I244" s="31">
        <v>7.4999999999999997E-2</v>
      </c>
      <c r="J244" s="1"/>
      <c r="K244" s="1">
        <v>2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>
        <v>6</v>
      </c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>
        <v>2</v>
      </c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>
        <v>10</v>
      </c>
      <c r="DY244" s="1">
        <v>10</v>
      </c>
      <c r="DZ244" s="43">
        <f t="shared" si="9"/>
        <v>1.6666666666666667</v>
      </c>
      <c r="EA244" s="43">
        <f t="shared" si="10"/>
        <v>1.6666666666666667</v>
      </c>
      <c r="EB244" s="44">
        <f t="shared" si="11"/>
        <v>1.2499999999999999E-2</v>
      </c>
    </row>
    <row r="245" spans="1:132" x14ac:dyDescent="0.2">
      <c r="A245" s="2">
        <v>44855</v>
      </c>
      <c r="B245" s="15" t="s">
        <v>270</v>
      </c>
      <c r="C245" s="3" t="s">
        <v>7</v>
      </c>
      <c r="D245" s="1" t="s">
        <v>452</v>
      </c>
      <c r="E245" s="1">
        <v>2</v>
      </c>
      <c r="F245" s="3" t="s">
        <v>187</v>
      </c>
      <c r="G245" s="3">
        <v>3</v>
      </c>
      <c r="H245" s="3">
        <v>2</v>
      </c>
      <c r="I245" s="31">
        <v>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>
        <v>0</v>
      </c>
      <c r="DY245" s="1">
        <v>0</v>
      </c>
      <c r="DZ245" s="43">
        <f t="shared" si="9"/>
        <v>0</v>
      </c>
      <c r="EA245" s="43">
        <f t="shared" si="10"/>
        <v>0</v>
      </c>
      <c r="EB245" s="44">
        <f t="shared" si="11"/>
        <v>0</v>
      </c>
    </row>
    <row r="246" spans="1:132" x14ac:dyDescent="0.2">
      <c r="A246" s="2">
        <v>44855</v>
      </c>
      <c r="B246" s="15" t="s">
        <v>392</v>
      </c>
      <c r="C246" s="3" t="s">
        <v>11</v>
      </c>
      <c r="D246" s="1" t="s">
        <v>452</v>
      </c>
      <c r="E246" s="1">
        <v>1</v>
      </c>
      <c r="F246" s="3" t="s">
        <v>187</v>
      </c>
      <c r="G246" s="3">
        <v>5</v>
      </c>
      <c r="H246" s="3">
        <v>2</v>
      </c>
      <c r="I246" s="31">
        <v>6.5000000000000002E-2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>
        <v>2</v>
      </c>
      <c r="AD246" s="1"/>
      <c r="AE246" s="1"/>
      <c r="AF246" s="1">
        <v>1</v>
      </c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>
        <v>1</v>
      </c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>
        <v>4</v>
      </c>
      <c r="DY246" s="1">
        <v>3</v>
      </c>
      <c r="DZ246" s="43">
        <f t="shared" si="9"/>
        <v>0.4</v>
      </c>
      <c r="EA246" s="43">
        <f t="shared" si="10"/>
        <v>0.3</v>
      </c>
      <c r="EB246" s="44">
        <f t="shared" si="11"/>
        <v>6.5000000000000006E-3</v>
      </c>
    </row>
    <row r="247" spans="1:132" x14ac:dyDescent="0.2">
      <c r="A247" s="2">
        <v>44859</v>
      </c>
      <c r="B247" s="15" t="s">
        <v>306</v>
      </c>
      <c r="C247" s="3" t="s">
        <v>0</v>
      </c>
      <c r="D247" s="1" t="s">
        <v>452</v>
      </c>
      <c r="E247" s="1">
        <v>10</v>
      </c>
      <c r="F247" s="3" t="s">
        <v>187</v>
      </c>
      <c r="G247" s="3">
        <v>5</v>
      </c>
      <c r="H247" s="3">
        <v>2</v>
      </c>
      <c r="I247" s="31">
        <v>4.4999999999999998E-2</v>
      </c>
      <c r="J247" s="1"/>
      <c r="K247" s="1"/>
      <c r="L247" s="1"/>
      <c r="M247" s="1"/>
      <c r="N247" s="1"/>
      <c r="O247" s="1"/>
      <c r="P247" s="1"/>
      <c r="Q247" s="1">
        <v>1</v>
      </c>
      <c r="R247" s="1"/>
      <c r="S247" s="1"/>
      <c r="T247" s="1"/>
      <c r="U247" s="1"/>
      <c r="V247" s="1"/>
      <c r="W247" s="1"/>
      <c r="X247" s="1">
        <v>7</v>
      </c>
      <c r="Y247" s="1"/>
      <c r="Z247" s="1"/>
      <c r="AA247" s="1"/>
      <c r="AB247" s="1">
        <v>3</v>
      </c>
      <c r="AC247" s="1">
        <v>1</v>
      </c>
      <c r="AD247" s="1"/>
      <c r="AE247" s="1"/>
      <c r="AF247" s="1">
        <v>4</v>
      </c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>
        <v>1</v>
      </c>
      <c r="BO247" s="1"/>
      <c r="BP247" s="1"/>
      <c r="BQ247" s="1"/>
      <c r="BR247" s="1">
        <v>1</v>
      </c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>
        <v>18</v>
      </c>
      <c r="DY247" s="1">
        <v>17</v>
      </c>
      <c r="DZ247" s="43">
        <f t="shared" si="9"/>
        <v>1.8</v>
      </c>
      <c r="EA247" s="43">
        <f t="shared" si="10"/>
        <v>1.7</v>
      </c>
      <c r="EB247" s="44">
        <f t="shared" si="11"/>
        <v>4.4999999999999997E-3</v>
      </c>
    </row>
    <row r="248" spans="1:132" x14ac:dyDescent="0.2">
      <c r="A248" s="2">
        <v>44859</v>
      </c>
      <c r="B248" s="15" t="s">
        <v>393</v>
      </c>
      <c r="C248" s="3" t="s">
        <v>1</v>
      </c>
      <c r="D248" s="1" t="s">
        <v>452</v>
      </c>
      <c r="E248" s="1">
        <v>9</v>
      </c>
      <c r="F248" s="3" t="s">
        <v>187</v>
      </c>
      <c r="G248" s="3">
        <v>3</v>
      </c>
      <c r="H248" s="3">
        <v>2</v>
      </c>
      <c r="I248" s="31">
        <v>8.5000000000000006E-2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>
        <v>1</v>
      </c>
      <c r="Y248" s="1"/>
      <c r="Z248" s="1"/>
      <c r="AA248" s="1"/>
      <c r="AB248" s="1">
        <v>3</v>
      </c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>
        <v>1</v>
      </c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>
        <v>5</v>
      </c>
      <c r="DY248" s="1">
        <v>4</v>
      </c>
      <c r="DZ248" s="43">
        <f t="shared" si="9"/>
        <v>0.83333333333333337</v>
      </c>
      <c r="EA248" s="43">
        <f t="shared" si="10"/>
        <v>0.66666666666666663</v>
      </c>
      <c r="EB248" s="44">
        <f t="shared" si="11"/>
        <v>1.4166666666666668E-2</v>
      </c>
    </row>
    <row r="249" spans="1:132" x14ac:dyDescent="0.2">
      <c r="A249" s="2">
        <v>44859</v>
      </c>
      <c r="B249" s="15" t="s">
        <v>394</v>
      </c>
      <c r="C249" s="3" t="s">
        <v>2</v>
      </c>
      <c r="D249" s="1" t="s">
        <v>452</v>
      </c>
      <c r="E249" s="1">
        <v>8</v>
      </c>
      <c r="F249" s="3" t="s">
        <v>187</v>
      </c>
      <c r="G249" s="3">
        <v>5</v>
      </c>
      <c r="H249" s="3">
        <v>2</v>
      </c>
      <c r="I249" s="31">
        <v>0.11</v>
      </c>
      <c r="J249" s="1">
        <v>3</v>
      </c>
      <c r="K249" s="1">
        <v>2</v>
      </c>
      <c r="L249" s="1">
        <v>1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>
        <v>2</v>
      </c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>
        <v>8</v>
      </c>
      <c r="DY249" s="1">
        <v>8</v>
      </c>
      <c r="DZ249" s="43">
        <f t="shared" si="9"/>
        <v>0.8</v>
      </c>
      <c r="EA249" s="43">
        <f t="shared" si="10"/>
        <v>0.8</v>
      </c>
      <c r="EB249" s="44">
        <f t="shared" si="11"/>
        <v>1.0999999999999999E-2</v>
      </c>
    </row>
    <row r="250" spans="1:132" x14ac:dyDescent="0.2">
      <c r="A250" s="2">
        <v>44859</v>
      </c>
      <c r="B250" s="15" t="s">
        <v>396</v>
      </c>
      <c r="C250" s="1" t="s">
        <v>3</v>
      </c>
      <c r="D250" s="1" t="s">
        <v>452</v>
      </c>
      <c r="E250" s="1">
        <v>7</v>
      </c>
      <c r="F250" s="3" t="s">
        <v>187</v>
      </c>
      <c r="G250" s="3">
        <v>3</v>
      </c>
      <c r="H250" s="3">
        <v>1</v>
      </c>
      <c r="I250" s="31">
        <v>0.36499999999999999</v>
      </c>
      <c r="J250" s="1">
        <v>1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>
        <v>2</v>
      </c>
      <c r="Y250" s="1">
        <v>1</v>
      </c>
      <c r="Z250" s="1"/>
      <c r="AA250" s="1"/>
      <c r="AB250" s="1"/>
      <c r="AC250" s="1">
        <v>23</v>
      </c>
      <c r="AD250" s="1"/>
      <c r="AE250" s="1"/>
      <c r="AF250" s="1">
        <v>5</v>
      </c>
      <c r="AG250" s="1"/>
      <c r="AH250" s="1"/>
      <c r="AI250" s="1">
        <v>5</v>
      </c>
      <c r="AJ250" s="1"/>
      <c r="AK250" s="1"/>
      <c r="AL250" s="1"/>
      <c r="AM250" s="1">
        <v>3</v>
      </c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>
        <v>1</v>
      </c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>
        <v>2</v>
      </c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>
        <v>1</v>
      </c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>
        <v>1</v>
      </c>
      <c r="DT250" s="1"/>
      <c r="DU250" s="1"/>
      <c r="DV250" s="1"/>
      <c r="DW250" s="1"/>
      <c r="DX250" s="1">
        <v>45</v>
      </c>
      <c r="DY250" s="1">
        <v>40</v>
      </c>
      <c r="DZ250" s="43">
        <f t="shared" si="9"/>
        <v>15</v>
      </c>
      <c r="EA250" s="43">
        <f t="shared" si="10"/>
        <v>13.333333333333334</v>
      </c>
      <c r="EB250" s="44">
        <f t="shared" si="11"/>
        <v>0.12166666666666666</v>
      </c>
    </row>
    <row r="251" spans="1:132" x14ac:dyDescent="0.2">
      <c r="A251" s="2">
        <v>44859</v>
      </c>
      <c r="B251" s="15" t="s">
        <v>398</v>
      </c>
      <c r="C251" s="3" t="s">
        <v>12</v>
      </c>
      <c r="D251" s="1" t="s">
        <v>452</v>
      </c>
      <c r="E251" s="1">
        <v>6</v>
      </c>
      <c r="F251" s="3" t="s">
        <v>187</v>
      </c>
      <c r="G251" s="3">
        <v>5</v>
      </c>
      <c r="H251" s="3">
        <v>2</v>
      </c>
      <c r="I251" s="31">
        <v>0.08</v>
      </c>
      <c r="J251" s="1"/>
      <c r="K251" s="1">
        <v>2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>
        <v>17</v>
      </c>
      <c r="AC251" s="1"/>
      <c r="AD251" s="1"/>
      <c r="AE251" s="1"/>
      <c r="AF251" s="1"/>
      <c r="AG251" s="1">
        <v>1</v>
      </c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>
        <v>20</v>
      </c>
      <c r="DY251" s="1">
        <v>20</v>
      </c>
      <c r="DZ251" s="43">
        <f t="shared" si="9"/>
        <v>2</v>
      </c>
      <c r="EA251" s="43">
        <f t="shared" si="10"/>
        <v>2</v>
      </c>
      <c r="EB251" s="44">
        <f t="shared" si="11"/>
        <v>8.0000000000000002E-3</v>
      </c>
    </row>
    <row r="252" spans="1:132" x14ac:dyDescent="0.2">
      <c r="A252" s="2">
        <v>44859</v>
      </c>
      <c r="B252" s="15" t="s">
        <v>400</v>
      </c>
      <c r="C252" s="3" t="s">
        <v>5</v>
      </c>
      <c r="D252" s="1" t="s">
        <v>452</v>
      </c>
      <c r="E252" s="1">
        <v>5</v>
      </c>
      <c r="F252" s="3" t="s">
        <v>187</v>
      </c>
      <c r="G252" s="3">
        <v>5</v>
      </c>
      <c r="H252" s="3">
        <v>2</v>
      </c>
      <c r="I252" s="31">
        <v>0.1</v>
      </c>
      <c r="J252" s="1"/>
      <c r="K252" s="1">
        <v>3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>
        <v>3</v>
      </c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>
        <v>1</v>
      </c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>
        <v>1</v>
      </c>
      <c r="DW252" s="1"/>
      <c r="DX252" s="1">
        <v>8</v>
      </c>
      <c r="DY252" s="1">
        <v>6</v>
      </c>
      <c r="DZ252" s="43">
        <f t="shared" si="9"/>
        <v>0.8</v>
      </c>
      <c r="EA252" s="43">
        <f t="shared" si="10"/>
        <v>0.6</v>
      </c>
      <c r="EB252" s="44">
        <f t="shared" si="11"/>
        <v>0.01</v>
      </c>
    </row>
    <row r="253" spans="1:132" x14ac:dyDescent="0.2">
      <c r="A253" s="2">
        <v>44859</v>
      </c>
      <c r="B253" s="15" t="s">
        <v>401</v>
      </c>
      <c r="C253" s="3" t="s">
        <v>300</v>
      </c>
      <c r="D253" s="1" t="s">
        <v>452</v>
      </c>
      <c r="E253" s="1">
        <v>3</v>
      </c>
      <c r="F253" s="3" t="s">
        <v>187</v>
      </c>
      <c r="G253" s="3">
        <v>3</v>
      </c>
      <c r="H253" s="3">
        <v>2</v>
      </c>
      <c r="I253" s="31">
        <v>7.4999999999999997E-2</v>
      </c>
      <c r="J253" s="1"/>
      <c r="K253" s="1">
        <v>2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>
        <v>8</v>
      </c>
      <c r="AC253" s="1"/>
      <c r="AD253" s="1"/>
      <c r="AE253" s="1"/>
      <c r="AF253" s="1">
        <v>2</v>
      </c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>
        <v>12</v>
      </c>
      <c r="DY253" s="1">
        <v>12</v>
      </c>
      <c r="DZ253" s="43">
        <f t="shared" si="9"/>
        <v>2</v>
      </c>
      <c r="EA253" s="43">
        <f t="shared" si="10"/>
        <v>2</v>
      </c>
      <c r="EB253" s="44">
        <f t="shared" si="11"/>
        <v>1.2499999999999999E-2</v>
      </c>
    </row>
    <row r="254" spans="1:132" x14ac:dyDescent="0.2">
      <c r="A254" s="2">
        <v>44859</v>
      </c>
      <c r="B254" s="15" t="s">
        <v>327</v>
      </c>
      <c r="C254" s="3" t="s">
        <v>7</v>
      </c>
      <c r="D254" s="1" t="s">
        <v>452</v>
      </c>
      <c r="E254" s="1">
        <v>2</v>
      </c>
      <c r="F254" s="3" t="s">
        <v>187</v>
      </c>
      <c r="G254" s="3">
        <v>3</v>
      </c>
      <c r="H254" s="3">
        <v>2</v>
      </c>
      <c r="I254" s="31">
        <v>6.5000000000000002E-2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>
        <v>1</v>
      </c>
      <c r="AC254" s="1"/>
      <c r="AD254" s="1"/>
      <c r="AE254" s="1"/>
      <c r="AF254" s="1">
        <v>2</v>
      </c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>
        <v>3</v>
      </c>
      <c r="DY254" s="1">
        <v>3</v>
      </c>
      <c r="DZ254" s="43">
        <f t="shared" si="9"/>
        <v>0.5</v>
      </c>
      <c r="EA254" s="43">
        <f t="shared" si="10"/>
        <v>0.5</v>
      </c>
      <c r="EB254" s="44">
        <f t="shared" si="11"/>
        <v>1.0833333333333334E-2</v>
      </c>
    </row>
    <row r="255" spans="1:132" x14ac:dyDescent="0.2">
      <c r="A255" s="2">
        <v>44859</v>
      </c>
      <c r="B255" s="15" t="s">
        <v>404</v>
      </c>
      <c r="C255" s="3" t="s">
        <v>11</v>
      </c>
      <c r="D255" s="1" t="s">
        <v>452</v>
      </c>
      <c r="E255" s="1">
        <v>1</v>
      </c>
      <c r="F255" s="3" t="s">
        <v>187</v>
      </c>
      <c r="G255" s="3">
        <v>5</v>
      </c>
      <c r="H255" s="3">
        <v>2</v>
      </c>
      <c r="I255" s="31">
        <v>0.14000000000000001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>
        <v>3</v>
      </c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>
        <v>3</v>
      </c>
      <c r="DY255" s="1">
        <v>3</v>
      </c>
      <c r="DZ255" s="43">
        <f t="shared" si="9"/>
        <v>0.3</v>
      </c>
      <c r="EA255" s="43">
        <f t="shared" si="10"/>
        <v>0.3</v>
      </c>
      <c r="EB255" s="44">
        <f t="shared" si="11"/>
        <v>1.4000000000000002E-2</v>
      </c>
    </row>
    <row r="256" spans="1:132" x14ac:dyDescent="0.2">
      <c r="A256" s="2">
        <v>44862</v>
      </c>
      <c r="B256" s="15" t="s">
        <v>311</v>
      </c>
      <c r="C256" s="3" t="s">
        <v>0</v>
      </c>
      <c r="D256" s="1" t="s">
        <v>452</v>
      </c>
      <c r="E256" s="1">
        <v>10</v>
      </c>
      <c r="F256" s="3" t="s">
        <v>187</v>
      </c>
      <c r="G256" s="3">
        <v>5</v>
      </c>
      <c r="H256" s="3">
        <v>2</v>
      </c>
      <c r="I256" s="31">
        <v>0.17499999999999999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>
        <v>6</v>
      </c>
      <c r="Y256" s="1"/>
      <c r="Z256" s="1"/>
      <c r="AA256" s="1"/>
      <c r="AB256" s="3">
        <v>1</v>
      </c>
      <c r="AC256" s="1">
        <v>2</v>
      </c>
      <c r="AD256" s="1"/>
      <c r="AE256" s="1"/>
      <c r="AF256" s="1">
        <v>2</v>
      </c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>
        <v>1</v>
      </c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>
        <v>12</v>
      </c>
      <c r="DY256" s="1">
        <v>11</v>
      </c>
      <c r="DZ256" s="43">
        <f t="shared" si="9"/>
        <v>1.2</v>
      </c>
      <c r="EA256" s="43">
        <f t="shared" si="10"/>
        <v>1.1000000000000001</v>
      </c>
      <c r="EB256" s="44">
        <f t="shared" si="11"/>
        <v>1.7499999999999998E-2</v>
      </c>
    </row>
    <row r="257" spans="1:132" x14ac:dyDescent="0.2">
      <c r="A257" s="2">
        <v>44862</v>
      </c>
      <c r="B257" s="15" t="s">
        <v>406</v>
      </c>
      <c r="C257" s="3" t="s">
        <v>405</v>
      </c>
      <c r="D257" s="1" t="s">
        <v>452</v>
      </c>
      <c r="E257" s="1">
        <v>9</v>
      </c>
      <c r="F257" s="3" t="s">
        <v>187</v>
      </c>
      <c r="G257" s="3">
        <v>3</v>
      </c>
      <c r="H257" s="3">
        <v>2</v>
      </c>
      <c r="I257" s="31">
        <v>8.5000000000000006E-2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>
        <v>1</v>
      </c>
      <c r="Y257" s="1"/>
      <c r="Z257" s="1"/>
      <c r="AA257" s="1"/>
      <c r="AB257" s="3">
        <v>6</v>
      </c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>
        <v>7</v>
      </c>
      <c r="DY257" s="1">
        <v>7</v>
      </c>
      <c r="DZ257" s="43">
        <f t="shared" si="9"/>
        <v>1.1666666666666667</v>
      </c>
      <c r="EA257" s="43">
        <f t="shared" si="10"/>
        <v>1.1666666666666667</v>
      </c>
      <c r="EB257" s="44">
        <f t="shared" si="11"/>
        <v>1.4166666666666668E-2</v>
      </c>
    </row>
    <row r="258" spans="1:132" x14ac:dyDescent="0.2">
      <c r="A258" s="2">
        <v>44862</v>
      </c>
      <c r="B258" s="15" t="s">
        <v>281</v>
      </c>
      <c r="C258" s="3" t="s">
        <v>2</v>
      </c>
      <c r="D258" s="1" t="s">
        <v>452</v>
      </c>
      <c r="E258" s="1">
        <v>8</v>
      </c>
      <c r="F258" s="3" t="s">
        <v>187</v>
      </c>
      <c r="G258" s="3">
        <v>5</v>
      </c>
      <c r="H258" s="3">
        <v>2</v>
      </c>
      <c r="I258" s="31">
        <v>0.14000000000000001</v>
      </c>
      <c r="J258" s="1"/>
      <c r="K258" s="1">
        <v>4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>
        <v>1</v>
      </c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>
        <v>5</v>
      </c>
      <c r="DY258" s="1">
        <v>5</v>
      </c>
      <c r="DZ258" s="43">
        <f t="shared" ref="DZ258:DZ317" si="12">DX258/(G258*H258)</f>
        <v>0.5</v>
      </c>
      <c r="EA258" s="43">
        <f t="shared" ref="EA258:EA317" si="13">DY258/(G258*H258)</f>
        <v>0.5</v>
      </c>
      <c r="EB258" s="44">
        <f t="shared" ref="EB258:EB317" si="14">I258/(G258*H258)</f>
        <v>1.4000000000000002E-2</v>
      </c>
    </row>
    <row r="259" spans="1:132" x14ac:dyDescent="0.2">
      <c r="A259" s="2">
        <v>44862</v>
      </c>
      <c r="B259" s="15" t="s">
        <v>376</v>
      </c>
      <c r="C259" s="1" t="s">
        <v>3</v>
      </c>
      <c r="D259" s="1" t="s">
        <v>452</v>
      </c>
      <c r="E259" s="1">
        <v>7</v>
      </c>
      <c r="F259" s="3" t="s">
        <v>187</v>
      </c>
      <c r="G259" s="3">
        <v>3</v>
      </c>
      <c r="H259" s="3">
        <v>1</v>
      </c>
      <c r="I259" s="31">
        <v>9.5000000000000001E-2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>
        <v>2</v>
      </c>
      <c r="AC259" s="1"/>
      <c r="AD259" s="1"/>
      <c r="AE259" s="1"/>
      <c r="AF259" s="1">
        <v>7</v>
      </c>
      <c r="AG259" s="1">
        <v>2</v>
      </c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>
        <v>11</v>
      </c>
      <c r="DY259" s="1">
        <v>11</v>
      </c>
      <c r="DZ259" s="43">
        <f t="shared" si="12"/>
        <v>3.6666666666666665</v>
      </c>
      <c r="EA259" s="43">
        <f t="shared" si="13"/>
        <v>3.6666666666666665</v>
      </c>
      <c r="EB259" s="44">
        <f t="shared" si="14"/>
        <v>3.1666666666666669E-2</v>
      </c>
    </row>
    <row r="260" spans="1:132" x14ac:dyDescent="0.2">
      <c r="A260" s="2">
        <v>44862</v>
      </c>
      <c r="B260" s="15" t="s">
        <v>253</v>
      </c>
      <c r="C260" s="3" t="s">
        <v>12</v>
      </c>
      <c r="D260" s="1" t="s">
        <v>452</v>
      </c>
      <c r="E260" s="1">
        <v>6</v>
      </c>
      <c r="F260" s="3" t="s">
        <v>9</v>
      </c>
      <c r="G260" s="3">
        <v>5</v>
      </c>
      <c r="H260" s="3">
        <v>2</v>
      </c>
      <c r="I260" s="31">
        <v>0.06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>
        <v>7</v>
      </c>
      <c r="AC260" s="1"/>
      <c r="AD260" s="1"/>
      <c r="AE260" s="1"/>
      <c r="AF260" s="1">
        <v>1</v>
      </c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>
        <v>2</v>
      </c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>
        <v>10</v>
      </c>
      <c r="DY260" s="1">
        <v>8</v>
      </c>
      <c r="DZ260" s="43">
        <f t="shared" si="12"/>
        <v>1</v>
      </c>
      <c r="EA260" s="43">
        <f t="shared" si="13"/>
        <v>0.8</v>
      </c>
      <c r="EB260" s="44">
        <f t="shared" si="14"/>
        <v>6.0000000000000001E-3</v>
      </c>
    </row>
    <row r="261" spans="1:132" x14ac:dyDescent="0.2">
      <c r="A261" s="2">
        <v>44862</v>
      </c>
      <c r="B261" s="15" t="s">
        <v>373</v>
      </c>
      <c r="C261" s="3" t="s">
        <v>5</v>
      </c>
      <c r="D261" s="1" t="s">
        <v>452</v>
      </c>
      <c r="E261" s="1">
        <v>5</v>
      </c>
      <c r="F261" s="3" t="s">
        <v>187</v>
      </c>
      <c r="G261" s="3">
        <v>5</v>
      </c>
      <c r="H261" s="3">
        <v>2</v>
      </c>
      <c r="I261" s="31">
        <v>9.5000000000000001E-2</v>
      </c>
      <c r="J261" s="1"/>
      <c r="K261" s="1">
        <v>2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>
        <v>3</v>
      </c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>
        <v>5</v>
      </c>
      <c r="DY261" s="1">
        <v>5</v>
      </c>
      <c r="DZ261" s="43">
        <f t="shared" si="12"/>
        <v>0.5</v>
      </c>
      <c r="EA261" s="43">
        <f t="shared" si="13"/>
        <v>0.5</v>
      </c>
      <c r="EB261" s="44">
        <f t="shared" si="14"/>
        <v>9.4999999999999998E-3</v>
      </c>
    </row>
    <row r="262" spans="1:132" x14ac:dyDescent="0.2">
      <c r="A262" s="2">
        <v>44862</v>
      </c>
      <c r="B262" s="15" t="s">
        <v>409</v>
      </c>
      <c r="C262" s="3" t="s">
        <v>300</v>
      </c>
      <c r="D262" s="1" t="s">
        <v>452</v>
      </c>
      <c r="E262" s="1">
        <v>3</v>
      </c>
      <c r="F262" s="3" t="s">
        <v>187</v>
      </c>
      <c r="G262" s="3">
        <v>3</v>
      </c>
      <c r="H262" s="3">
        <v>2</v>
      </c>
      <c r="I262" s="31">
        <v>1.4E-2</v>
      </c>
      <c r="J262" s="1"/>
      <c r="K262" s="1">
        <v>2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>
        <v>2</v>
      </c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>
        <v>1</v>
      </c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>
        <v>5</v>
      </c>
      <c r="DY262" s="1">
        <v>5</v>
      </c>
      <c r="DZ262" s="43">
        <f t="shared" si="12"/>
        <v>0.83333333333333337</v>
      </c>
      <c r="EA262" s="43">
        <f t="shared" si="13"/>
        <v>0.83333333333333337</v>
      </c>
      <c r="EB262" s="44">
        <f t="shared" si="14"/>
        <v>2.3333333333333335E-3</v>
      </c>
    </row>
    <row r="263" spans="1:132" x14ac:dyDescent="0.2">
      <c r="A263" s="2">
        <v>44862</v>
      </c>
      <c r="B263" s="15" t="s">
        <v>352</v>
      </c>
      <c r="C263" s="3" t="s">
        <v>7</v>
      </c>
      <c r="D263" s="1" t="s">
        <v>452</v>
      </c>
      <c r="E263" s="1">
        <v>2</v>
      </c>
      <c r="F263" s="3" t="s">
        <v>187</v>
      </c>
      <c r="G263" s="3">
        <v>3</v>
      </c>
      <c r="H263" s="3">
        <v>2</v>
      </c>
      <c r="I263" s="31">
        <v>0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>
        <v>0</v>
      </c>
      <c r="DY263" s="1">
        <v>0</v>
      </c>
      <c r="DZ263" s="43">
        <f t="shared" si="12"/>
        <v>0</v>
      </c>
      <c r="EA263" s="43">
        <f t="shared" si="13"/>
        <v>0</v>
      </c>
      <c r="EB263" s="44">
        <f t="shared" si="14"/>
        <v>0</v>
      </c>
    </row>
    <row r="264" spans="1:132" x14ac:dyDescent="0.2">
      <c r="A264" s="2">
        <v>44862</v>
      </c>
      <c r="B264" s="15" t="s">
        <v>365</v>
      </c>
      <c r="C264" s="3" t="s">
        <v>11</v>
      </c>
      <c r="D264" s="1" t="s">
        <v>452</v>
      </c>
      <c r="E264" s="1">
        <v>1</v>
      </c>
      <c r="F264" s="3" t="s">
        <v>187</v>
      </c>
      <c r="G264" s="3">
        <v>5</v>
      </c>
      <c r="H264" s="3">
        <v>2</v>
      </c>
      <c r="I264" s="31">
        <v>7.0000000000000007E-2</v>
      </c>
      <c r="J264" s="1"/>
      <c r="K264" s="1">
        <v>1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>
        <v>6</v>
      </c>
      <c r="AC264" s="1"/>
      <c r="AD264" s="1"/>
      <c r="AE264" s="1"/>
      <c r="AF264" s="1">
        <v>1</v>
      </c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>
        <v>8</v>
      </c>
      <c r="DY264" s="1">
        <v>8</v>
      </c>
      <c r="DZ264" s="43">
        <f t="shared" si="12"/>
        <v>0.8</v>
      </c>
      <c r="EA264" s="43">
        <f t="shared" si="13"/>
        <v>0.8</v>
      </c>
      <c r="EB264" s="44">
        <f t="shared" si="14"/>
        <v>7.000000000000001E-3</v>
      </c>
    </row>
    <row r="265" spans="1:132" x14ac:dyDescent="0.2">
      <c r="A265" s="2">
        <v>44879</v>
      </c>
      <c r="B265" s="15" t="s">
        <v>303</v>
      </c>
      <c r="C265" s="3" t="s">
        <v>0</v>
      </c>
      <c r="D265" s="1" t="s">
        <v>452</v>
      </c>
      <c r="E265" s="1">
        <v>10</v>
      </c>
      <c r="F265" s="3" t="s">
        <v>187</v>
      </c>
      <c r="G265" s="3">
        <v>5</v>
      </c>
      <c r="H265" s="3">
        <v>2</v>
      </c>
      <c r="I265" s="31">
        <v>1.1299999999999999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>
        <v>3</v>
      </c>
      <c r="V265" s="1"/>
      <c r="W265" s="1"/>
      <c r="X265" s="1">
        <v>8</v>
      </c>
      <c r="Y265" s="1"/>
      <c r="Z265" s="1"/>
      <c r="AA265" s="1"/>
      <c r="AB265" s="1"/>
      <c r="AC265" s="1">
        <v>1</v>
      </c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>
        <v>1</v>
      </c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>
        <v>13</v>
      </c>
      <c r="DY265" s="1">
        <v>12</v>
      </c>
      <c r="DZ265" s="43">
        <f t="shared" si="12"/>
        <v>1.3</v>
      </c>
      <c r="EA265" s="43">
        <f t="shared" si="13"/>
        <v>1.2</v>
      </c>
      <c r="EB265" s="44">
        <f t="shared" si="14"/>
        <v>0.11299999999999999</v>
      </c>
    </row>
    <row r="266" spans="1:132" x14ac:dyDescent="0.2">
      <c r="A266" s="2">
        <v>44879</v>
      </c>
      <c r="B266" s="15" t="s">
        <v>347</v>
      </c>
      <c r="C266" s="3" t="s">
        <v>1</v>
      </c>
      <c r="D266" s="1" t="s">
        <v>452</v>
      </c>
      <c r="E266" s="1">
        <v>9</v>
      </c>
      <c r="F266" s="3" t="s">
        <v>187</v>
      </c>
      <c r="G266" s="3">
        <v>3</v>
      </c>
      <c r="H266" s="3">
        <v>2</v>
      </c>
      <c r="I266" s="31">
        <v>0.29499999999999998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>
        <v>7</v>
      </c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>
        <v>1</v>
      </c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>
        <v>1</v>
      </c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>
        <v>1</v>
      </c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>
        <v>10</v>
      </c>
      <c r="DY266" s="1">
        <v>8</v>
      </c>
      <c r="DZ266" s="43">
        <f t="shared" si="12"/>
        <v>1.6666666666666667</v>
      </c>
      <c r="EA266" s="43">
        <f t="shared" si="13"/>
        <v>1.3333333333333333</v>
      </c>
      <c r="EB266" s="44">
        <f t="shared" si="14"/>
        <v>4.9166666666666664E-2</v>
      </c>
    </row>
    <row r="267" spans="1:132" x14ac:dyDescent="0.2">
      <c r="A267" s="2">
        <v>44879</v>
      </c>
      <c r="B267" s="15" t="s">
        <v>150</v>
      </c>
      <c r="C267" s="3" t="s">
        <v>2</v>
      </c>
      <c r="D267" s="1" t="s">
        <v>452</v>
      </c>
      <c r="E267" s="1">
        <v>8</v>
      </c>
      <c r="F267" s="3" t="s">
        <v>187</v>
      </c>
      <c r="G267" s="3">
        <v>5</v>
      </c>
      <c r="H267" s="3">
        <v>2</v>
      </c>
      <c r="I267" s="31">
        <v>0.23499999999999999</v>
      </c>
      <c r="J267" s="3">
        <v>6</v>
      </c>
      <c r="K267" s="1"/>
      <c r="L267" s="1">
        <v>3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>
        <v>6</v>
      </c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>
        <v>15</v>
      </c>
      <c r="DY267" s="1">
        <v>15</v>
      </c>
      <c r="DZ267" s="43">
        <f t="shared" si="12"/>
        <v>1.5</v>
      </c>
      <c r="EA267" s="43">
        <f t="shared" si="13"/>
        <v>1.5</v>
      </c>
      <c r="EB267" s="44">
        <f t="shared" si="14"/>
        <v>2.35E-2</v>
      </c>
    </row>
    <row r="268" spans="1:132" x14ac:dyDescent="0.2">
      <c r="A268" s="2">
        <v>44879</v>
      </c>
      <c r="B268" s="15" t="s">
        <v>169</v>
      </c>
      <c r="C268" s="1" t="s">
        <v>3</v>
      </c>
      <c r="D268" s="1" t="s">
        <v>452</v>
      </c>
      <c r="E268" s="1">
        <v>7</v>
      </c>
      <c r="F268" s="3" t="s">
        <v>187</v>
      </c>
      <c r="G268" s="3">
        <v>3</v>
      </c>
      <c r="H268" s="3">
        <v>1</v>
      </c>
      <c r="I268" s="31">
        <v>0.14499999999999999</v>
      </c>
      <c r="J268" s="1"/>
      <c r="K268" s="1"/>
      <c r="L268" s="1"/>
      <c r="M268" s="1"/>
      <c r="N268" s="1"/>
      <c r="O268" s="1">
        <v>5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>
        <v>5</v>
      </c>
      <c r="AC268" s="1">
        <v>2</v>
      </c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>
        <v>12</v>
      </c>
      <c r="DY268" s="1">
        <v>12</v>
      </c>
      <c r="DZ268" s="43">
        <f t="shared" si="12"/>
        <v>4</v>
      </c>
      <c r="EA268" s="43">
        <f t="shared" si="13"/>
        <v>4</v>
      </c>
      <c r="EB268" s="44">
        <f t="shared" si="14"/>
        <v>4.8333333333333332E-2</v>
      </c>
    </row>
    <row r="269" spans="1:132" x14ac:dyDescent="0.2">
      <c r="A269" s="2">
        <v>44879</v>
      </c>
      <c r="B269" s="15" t="s">
        <v>166</v>
      </c>
      <c r="C269" s="3" t="s">
        <v>4</v>
      </c>
      <c r="D269" s="1" t="s">
        <v>452</v>
      </c>
      <c r="E269" s="1">
        <v>6</v>
      </c>
      <c r="F269" s="3" t="s">
        <v>187</v>
      </c>
      <c r="G269" s="3">
        <v>5</v>
      </c>
      <c r="H269" s="3">
        <v>2</v>
      </c>
      <c r="I269" s="31">
        <v>0.21</v>
      </c>
      <c r="J269" s="1"/>
      <c r="K269" s="1"/>
      <c r="L269" s="1">
        <v>1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>
        <v>25</v>
      </c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>
        <v>26</v>
      </c>
      <c r="DY269" s="1">
        <v>26</v>
      </c>
      <c r="DZ269" s="43">
        <f t="shared" si="12"/>
        <v>2.6</v>
      </c>
      <c r="EA269" s="43">
        <f t="shared" si="13"/>
        <v>2.6</v>
      </c>
      <c r="EB269" s="44">
        <f t="shared" si="14"/>
        <v>2.0999999999999998E-2</v>
      </c>
    </row>
    <row r="270" spans="1:132" x14ac:dyDescent="0.2">
      <c r="A270" s="2">
        <v>44879</v>
      </c>
      <c r="B270" s="15" t="s">
        <v>170</v>
      </c>
      <c r="C270" s="3" t="s">
        <v>5</v>
      </c>
      <c r="D270" s="1" t="s">
        <v>452</v>
      </c>
      <c r="E270" s="1">
        <v>5</v>
      </c>
      <c r="F270" s="3" t="s">
        <v>187</v>
      </c>
      <c r="G270" s="3">
        <v>4</v>
      </c>
      <c r="H270" s="3">
        <v>2</v>
      </c>
      <c r="I270" s="31">
        <v>0.36</v>
      </c>
      <c r="J270" s="1"/>
      <c r="K270" s="1"/>
      <c r="L270" s="1">
        <v>2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>
        <v>5</v>
      </c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>
        <v>1</v>
      </c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>
        <v>8</v>
      </c>
      <c r="DY270" s="1">
        <v>7</v>
      </c>
      <c r="DZ270" s="43">
        <f t="shared" si="12"/>
        <v>1</v>
      </c>
      <c r="EA270" s="43">
        <f t="shared" si="13"/>
        <v>0.875</v>
      </c>
      <c r="EB270" s="44">
        <f t="shared" si="14"/>
        <v>4.4999999999999998E-2</v>
      </c>
    </row>
    <row r="271" spans="1:132" x14ac:dyDescent="0.2">
      <c r="A271" s="2">
        <v>44879</v>
      </c>
      <c r="B271" s="15" t="s">
        <v>415</v>
      </c>
      <c r="C271" s="3" t="s">
        <v>300</v>
      </c>
      <c r="D271" s="1" t="s">
        <v>452</v>
      </c>
      <c r="E271" s="1">
        <v>3</v>
      </c>
      <c r="F271" s="3" t="s">
        <v>9</v>
      </c>
      <c r="G271" s="3">
        <v>3</v>
      </c>
      <c r="H271" s="3">
        <v>2</v>
      </c>
      <c r="I271" s="31">
        <v>0.65500000000000003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>
        <v>4</v>
      </c>
      <c r="AC271" s="1"/>
      <c r="AD271" s="1"/>
      <c r="AE271" s="1"/>
      <c r="AF271" s="1">
        <v>2</v>
      </c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>
        <v>2</v>
      </c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>
        <v>8</v>
      </c>
      <c r="DY271" s="1">
        <v>6</v>
      </c>
      <c r="DZ271" s="43">
        <f t="shared" si="12"/>
        <v>1.3333333333333333</v>
      </c>
      <c r="EA271" s="43">
        <f t="shared" si="13"/>
        <v>1</v>
      </c>
      <c r="EB271" s="44">
        <f t="shared" si="14"/>
        <v>0.10916666666666668</v>
      </c>
    </row>
    <row r="272" spans="1:132" x14ac:dyDescent="0.2">
      <c r="A272" s="2">
        <v>44879</v>
      </c>
      <c r="B272" s="15" t="s">
        <v>417</v>
      </c>
      <c r="C272" s="3" t="s">
        <v>7</v>
      </c>
      <c r="D272" s="1" t="s">
        <v>452</v>
      </c>
      <c r="E272" s="1">
        <v>2</v>
      </c>
      <c r="F272" s="3" t="s">
        <v>9</v>
      </c>
      <c r="G272" s="3">
        <v>3</v>
      </c>
      <c r="H272" s="3">
        <v>2</v>
      </c>
      <c r="I272" s="31">
        <v>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>
        <v>0</v>
      </c>
      <c r="DY272" s="1">
        <v>0</v>
      </c>
      <c r="DZ272" s="43">
        <f t="shared" si="12"/>
        <v>0</v>
      </c>
      <c r="EA272" s="43">
        <f t="shared" si="13"/>
        <v>0</v>
      </c>
      <c r="EB272" s="44">
        <f t="shared" si="14"/>
        <v>0</v>
      </c>
    </row>
    <row r="273" spans="1:132" x14ac:dyDescent="0.2">
      <c r="A273" s="2">
        <v>44880</v>
      </c>
      <c r="B273" s="15" t="s">
        <v>421</v>
      </c>
      <c r="C273" s="3" t="s">
        <v>0</v>
      </c>
      <c r="D273" s="1" t="s">
        <v>452</v>
      </c>
      <c r="E273" s="1">
        <v>10</v>
      </c>
      <c r="F273" s="1" t="s">
        <v>187</v>
      </c>
      <c r="G273" s="3">
        <v>5</v>
      </c>
      <c r="H273" s="3">
        <v>2</v>
      </c>
      <c r="I273" s="31">
        <v>0.755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>
        <v>13</v>
      </c>
      <c r="Y273" s="1"/>
      <c r="Z273" s="1"/>
      <c r="AA273" s="1"/>
      <c r="AB273" s="1">
        <v>11</v>
      </c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>
        <v>24</v>
      </c>
      <c r="DY273" s="1">
        <v>24</v>
      </c>
      <c r="DZ273" s="43">
        <f t="shared" si="12"/>
        <v>2.4</v>
      </c>
      <c r="EA273" s="43">
        <f t="shared" si="13"/>
        <v>2.4</v>
      </c>
      <c r="EB273" s="44">
        <f t="shared" si="14"/>
        <v>7.5499999999999998E-2</v>
      </c>
    </row>
    <row r="274" spans="1:132" x14ac:dyDescent="0.2">
      <c r="A274" s="2">
        <v>44880</v>
      </c>
      <c r="B274" s="15" t="s">
        <v>152</v>
      </c>
      <c r="C274" s="3" t="s">
        <v>1</v>
      </c>
      <c r="D274" s="1" t="s">
        <v>452</v>
      </c>
      <c r="E274" s="1">
        <v>9</v>
      </c>
      <c r="F274" s="1" t="s">
        <v>187</v>
      </c>
      <c r="G274" s="3">
        <v>3</v>
      </c>
      <c r="H274" s="3">
        <v>2</v>
      </c>
      <c r="I274" s="31">
        <v>5.5E-2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>
        <v>9</v>
      </c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>
        <v>9</v>
      </c>
      <c r="DY274" s="1">
        <v>9</v>
      </c>
      <c r="DZ274" s="43">
        <f t="shared" si="12"/>
        <v>1.5</v>
      </c>
      <c r="EA274" s="43">
        <f t="shared" si="13"/>
        <v>1.5</v>
      </c>
      <c r="EB274" s="44">
        <f t="shared" si="14"/>
        <v>9.1666666666666667E-3</v>
      </c>
    </row>
    <row r="275" spans="1:132" x14ac:dyDescent="0.2">
      <c r="A275" s="2">
        <v>44880</v>
      </c>
      <c r="B275" s="15" t="s">
        <v>372</v>
      </c>
      <c r="C275" s="3" t="s">
        <v>2</v>
      </c>
      <c r="D275" s="1" t="s">
        <v>452</v>
      </c>
      <c r="E275" s="1">
        <v>8</v>
      </c>
      <c r="F275" s="1" t="s">
        <v>187</v>
      </c>
      <c r="G275" s="3">
        <v>5</v>
      </c>
      <c r="H275" s="3">
        <v>2</v>
      </c>
      <c r="I275" s="31">
        <v>2.3E-2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>
        <v>7</v>
      </c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>
        <v>7</v>
      </c>
      <c r="DY275" s="1">
        <v>7</v>
      </c>
      <c r="DZ275" s="43">
        <f t="shared" si="12"/>
        <v>0.7</v>
      </c>
      <c r="EA275" s="43">
        <f t="shared" si="13"/>
        <v>0.7</v>
      </c>
      <c r="EB275" s="44">
        <f t="shared" si="14"/>
        <v>2.3E-3</v>
      </c>
    </row>
    <row r="276" spans="1:132" x14ac:dyDescent="0.2">
      <c r="A276" s="2">
        <v>44880</v>
      </c>
      <c r="B276" s="15" t="s">
        <v>347</v>
      </c>
      <c r="C276" s="1" t="s">
        <v>3</v>
      </c>
      <c r="D276" s="1" t="s">
        <v>452</v>
      </c>
      <c r="E276" s="1">
        <v>7</v>
      </c>
      <c r="F276" s="1" t="s">
        <v>187</v>
      </c>
      <c r="G276" s="3">
        <v>3</v>
      </c>
      <c r="H276" s="3">
        <v>1</v>
      </c>
      <c r="I276" s="31">
        <v>0.11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>
        <v>3</v>
      </c>
      <c r="Y276" s="1"/>
      <c r="Z276" s="1"/>
      <c r="AA276" s="1"/>
      <c r="AB276" s="1"/>
      <c r="AC276" s="1"/>
      <c r="AD276" s="1"/>
      <c r="AE276" s="1"/>
      <c r="AF276" s="1"/>
      <c r="AG276" s="1">
        <v>1</v>
      </c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>
        <v>4</v>
      </c>
      <c r="DY276" s="1">
        <v>4</v>
      </c>
      <c r="DZ276" s="43">
        <f t="shared" si="12"/>
        <v>1.3333333333333333</v>
      </c>
      <c r="EA276" s="43">
        <f t="shared" si="13"/>
        <v>1.3333333333333333</v>
      </c>
      <c r="EB276" s="44">
        <f t="shared" si="14"/>
        <v>3.6666666666666667E-2</v>
      </c>
    </row>
    <row r="277" spans="1:132" x14ac:dyDescent="0.2">
      <c r="A277" s="2">
        <v>44880</v>
      </c>
      <c r="B277" s="15" t="s">
        <v>424</v>
      </c>
      <c r="C277" s="3" t="s">
        <v>4</v>
      </c>
      <c r="D277" s="1" t="s">
        <v>452</v>
      </c>
      <c r="E277" s="1">
        <v>6</v>
      </c>
      <c r="F277" s="1" t="s">
        <v>187</v>
      </c>
      <c r="G277" s="3">
        <v>5</v>
      </c>
      <c r="H277" s="3">
        <v>2</v>
      </c>
      <c r="I277" s="31">
        <v>0.06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>
        <v>8</v>
      </c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>
        <v>8</v>
      </c>
      <c r="DY277" s="1">
        <v>8</v>
      </c>
      <c r="DZ277" s="43">
        <f t="shared" si="12"/>
        <v>0.8</v>
      </c>
      <c r="EA277" s="43">
        <f t="shared" si="13"/>
        <v>0.8</v>
      </c>
      <c r="EB277" s="44">
        <f t="shared" si="14"/>
        <v>6.0000000000000001E-3</v>
      </c>
    </row>
    <row r="278" spans="1:132" x14ac:dyDescent="0.2">
      <c r="A278" s="2">
        <v>44880</v>
      </c>
      <c r="B278" s="15" t="s">
        <v>426</v>
      </c>
      <c r="C278" s="3" t="s">
        <v>5</v>
      </c>
      <c r="D278" s="1" t="s">
        <v>452</v>
      </c>
      <c r="E278" s="1">
        <v>5</v>
      </c>
      <c r="F278" s="1" t="s">
        <v>187</v>
      </c>
      <c r="G278" s="3">
        <v>4</v>
      </c>
      <c r="H278" s="3">
        <v>2</v>
      </c>
      <c r="I278" s="31">
        <v>0.1</v>
      </c>
      <c r="J278" s="1">
        <v>5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>
        <v>5</v>
      </c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>
        <v>10</v>
      </c>
      <c r="DY278" s="1">
        <v>10</v>
      </c>
      <c r="DZ278" s="43">
        <f t="shared" si="12"/>
        <v>1.25</v>
      </c>
      <c r="EA278" s="43">
        <f t="shared" si="13"/>
        <v>1.25</v>
      </c>
      <c r="EB278" s="44">
        <f t="shared" si="14"/>
        <v>1.2500000000000001E-2</v>
      </c>
    </row>
    <row r="279" spans="1:132" x14ac:dyDescent="0.2">
      <c r="A279" s="2">
        <v>44880</v>
      </c>
      <c r="B279" s="15" t="s">
        <v>427</v>
      </c>
      <c r="C279" s="3" t="s">
        <v>300</v>
      </c>
      <c r="D279" s="1" t="s">
        <v>452</v>
      </c>
      <c r="E279" s="1">
        <v>3</v>
      </c>
      <c r="F279" s="1" t="s">
        <v>9</v>
      </c>
      <c r="G279" s="3">
        <v>3</v>
      </c>
      <c r="H279" s="3">
        <v>2</v>
      </c>
      <c r="I279" s="31">
        <v>0.215</v>
      </c>
      <c r="J279" s="1"/>
      <c r="K279" s="1">
        <v>4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>
        <v>4</v>
      </c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>
        <v>5</v>
      </c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>
        <v>13</v>
      </c>
      <c r="DY279" s="1">
        <v>13</v>
      </c>
      <c r="DZ279" s="43">
        <f t="shared" si="12"/>
        <v>2.1666666666666665</v>
      </c>
      <c r="EA279" s="43">
        <f t="shared" si="13"/>
        <v>2.1666666666666665</v>
      </c>
      <c r="EB279" s="44">
        <f t="shared" si="14"/>
        <v>3.5833333333333335E-2</v>
      </c>
    </row>
    <row r="280" spans="1:132" x14ac:dyDescent="0.2">
      <c r="A280" s="2">
        <v>44880</v>
      </c>
      <c r="B280" s="15" t="s">
        <v>428</v>
      </c>
      <c r="C280" s="3" t="s">
        <v>7</v>
      </c>
      <c r="D280" s="1" t="s">
        <v>452</v>
      </c>
      <c r="E280" s="1">
        <v>2</v>
      </c>
      <c r="F280" s="1" t="s">
        <v>9</v>
      </c>
      <c r="G280" s="3">
        <v>3</v>
      </c>
      <c r="H280" s="3">
        <v>2</v>
      </c>
      <c r="I280" s="31">
        <v>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>
        <v>0</v>
      </c>
      <c r="DY280" s="1">
        <v>0</v>
      </c>
      <c r="DZ280" s="43">
        <f t="shared" si="12"/>
        <v>0</v>
      </c>
      <c r="EA280" s="43">
        <f t="shared" si="13"/>
        <v>0</v>
      </c>
      <c r="EB280" s="44">
        <f t="shared" si="14"/>
        <v>0</v>
      </c>
    </row>
    <row r="281" spans="1:132" x14ac:dyDescent="0.2">
      <c r="A281" s="2">
        <v>44880</v>
      </c>
      <c r="B281" s="15" t="s">
        <v>301</v>
      </c>
      <c r="C281" s="3" t="s">
        <v>11</v>
      </c>
      <c r="D281" s="1" t="s">
        <v>452</v>
      </c>
      <c r="E281" s="1">
        <v>1</v>
      </c>
      <c r="F281" s="1" t="s">
        <v>187</v>
      </c>
      <c r="G281" s="3">
        <v>5</v>
      </c>
      <c r="H281" s="3">
        <v>2</v>
      </c>
      <c r="I281" s="31">
        <v>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>
        <v>0</v>
      </c>
      <c r="DY281" s="1">
        <v>0</v>
      </c>
      <c r="DZ281" s="43">
        <f t="shared" si="12"/>
        <v>0</v>
      </c>
      <c r="EA281" s="43">
        <f t="shared" si="13"/>
        <v>0</v>
      </c>
      <c r="EB281" s="44">
        <f t="shared" si="14"/>
        <v>0</v>
      </c>
    </row>
    <row r="282" spans="1:132" x14ac:dyDescent="0.2">
      <c r="A282" s="2">
        <v>44881</v>
      </c>
      <c r="B282" s="15" t="s">
        <v>227</v>
      </c>
      <c r="C282" s="3" t="s">
        <v>0</v>
      </c>
      <c r="D282" s="1" t="s">
        <v>452</v>
      </c>
      <c r="E282" s="1">
        <v>10</v>
      </c>
      <c r="F282" s="3" t="s">
        <v>187</v>
      </c>
      <c r="G282" s="3">
        <v>5</v>
      </c>
      <c r="H282" s="3">
        <v>2</v>
      </c>
      <c r="I282" s="31">
        <v>0.11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>
        <v>10</v>
      </c>
      <c r="Y282" s="1"/>
      <c r="Z282" s="1"/>
      <c r="AA282" s="1"/>
      <c r="AB282" s="1">
        <v>8</v>
      </c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>
        <v>18</v>
      </c>
      <c r="DY282" s="1">
        <v>18</v>
      </c>
      <c r="DZ282" s="43">
        <f t="shared" si="12"/>
        <v>1.8</v>
      </c>
      <c r="EA282" s="43">
        <f t="shared" si="13"/>
        <v>1.8</v>
      </c>
      <c r="EB282" s="44">
        <f t="shared" si="14"/>
        <v>1.0999999999999999E-2</v>
      </c>
    </row>
    <row r="283" spans="1:132" x14ac:dyDescent="0.2">
      <c r="A283" s="2">
        <v>44881</v>
      </c>
      <c r="B283" s="15" t="s">
        <v>182</v>
      </c>
      <c r="C283" s="3" t="s">
        <v>1</v>
      </c>
      <c r="D283" s="1" t="s">
        <v>452</v>
      </c>
      <c r="E283" s="1">
        <v>9</v>
      </c>
      <c r="F283" s="3" t="s">
        <v>187</v>
      </c>
      <c r="G283" s="3">
        <v>5</v>
      </c>
      <c r="H283" s="3">
        <v>2</v>
      </c>
      <c r="I283" s="31">
        <v>0.48</v>
      </c>
      <c r="J283" s="1"/>
      <c r="K283" s="1">
        <v>5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>
        <v>1</v>
      </c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>
        <v>6</v>
      </c>
      <c r="DY283" s="1">
        <v>5</v>
      </c>
      <c r="DZ283" s="43">
        <f t="shared" si="12"/>
        <v>0.6</v>
      </c>
      <c r="EA283" s="43">
        <f t="shared" si="13"/>
        <v>0.5</v>
      </c>
      <c r="EB283" s="44">
        <f t="shared" si="14"/>
        <v>4.8000000000000001E-2</v>
      </c>
    </row>
    <row r="284" spans="1:132" x14ac:dyDescent="0.2">
      <c r="A284" s="2">
        <v>44881</v>
      </c>
      <c r="B284" s="15" t="s">
        <v>186</v>
      </c>
      <c r="C284" s="3" t="s">
        <v>2</v>
      </c>
      <c r="D284" s="1" t="s">
        <v>452</v>
      </c>
      <c r="E284" s="1">
        <v>8</v>
      </c>
      <c r="F284" s="3" t="s">
        <v>187</v>
      </c>
      <c r="G284" s="3">
        <v>5</v>
      </c>
      <c r="H284" s="3">
        <v>2</v>
      </c>
      <c r="I284" s="31">
        <v>0.16500000000000001</v>
      </c>
      <c r="J284" s="3">
        <v>5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>
        <v>4</v>
      </c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>
        <v>9</v>
      </c>
      <c r="DY284" s="1">
        <v>9</v>
      </c>
      <c r="DZ284" s="43">
        <f t="shared" si="12"/>
        <v>0.9</v>
      </c>
      <c r="EA284" s="43">
        <f t="shared" si="13"/>
        <v>0.9</v>
      </c>
      <c r="EB284" s="44">
        <f t="shared" si="14"/>
        <v>1.6500000000000001E-2</v>
      </c>
    </row>
    <row r="285" spans="1:132" x14ac:dyDescent="0.2">
      <c r="A285" s="2">
        <v>44881</v>
      </c>
      <c r="B285" s="15" t="s">
        <v>419</v>
      </c>
      <c r="C285" s="1" t="s">
        <v>3</v>
      </c>
      <c r="D285" s="1" t="s">
        <v>452</v>
      </c>
      <c r="E285" s="1">
        <v>7</v>
      </c>
      <c r="F285" s="3" t="s">
        <v>187</v>
      </c>
      <c r="G285" s="3">
        <v>3</v>
      </c>
      <c r="H285" s="3">
        <v>1</v>
      </c>
      <c r="I285" s="31">
        <v>6.5000000000000002E-2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>
        <v>3</v>
      </c>
      <c r="Y285" s="1"/>
      <c r="Z285" s="1"/>
      <c r="AA285" s="1"/>
      <c r="AB285" s="1"/>
      <c r="AC285" s="1">
        <v>2</v>
      </c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>
        <v>5</v>
      </c>
      <c r="DY285" s="1">
        <v>5</v>
      </c>
      <c r="DZ285" s="43">
        <f t="shared" si="12"/>
        <v>1.6666666666666667</v>
      </c>
      <c r="EA285" s="43">
        <f t="shared" si="13"/>
        <v>1.6666666666666667</v>
      </c>
      <c r="EB285" s="44">
        <f t="shared" si="14"/>
        <v>2.1666666666666667E-2</v>
      </c>
    </row>
    <row r="286" spans="1:132" x14ac:dyDescent="0.2">
      <c r="A286" s="2">
        <v>44881</v>
      </c>
      <c r="B286" s="15" t="s">
        <v>292</v>
      </c>
      <c r="C286" s="3" t="s">
        <v>4</v>
      </c>
      <c r="D286" s="1" t="s">
        <v>452</v>
      </c>
      <c r="E286" s="1">
        <v>6</v>
      </c>
      <c r="F286" s="3" t="s">
        <v>187</v>
      </c>
      <c r="G286" s="3">
        <v>5</v>
      </c>
      <c r="H286" s="3">
        <v>2</v>
      </c>
      <c r="I286" s="31">
        <v>0.23499999999999999</v>
      </c>
      <c r="J286" s="3">
        <v>2</v>
      </c>
      <c r="K286" s="3">
        <v>5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>
        <v>4</v>
      </c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>
        <v>11</v>
      </c>
      <c r="DY286" s="1">
        <v>11</v>
      </c>
      <c r="DZ286" s="43">
        <f t="shared" si="12"/>
        <v>1.1000000000000001</v>
      </c>
      <c r="EA286" s="43">
        <f t="shared" si="13"/>
        <v>1.1000000000000001</v>
      </c>
      <c r="EB286" s="44">
        <f t="shared" si="14"/>
        <v>2.35E-2</v>
      </c>
    </row>
    <row r="287" spans="1:132" x14ac:dyDescent="0.2">
      <c r="A287" s="2">
        <v>44881</v>
      </c>
      <c r="B287" s="15" t="s">
        <v>333</v>
      </c>
      <c r="C287" s="3" t="s">
        <v>5</v>
      </c>
      <c r="D287" s="1" t="s">
        <v>452</v>
      </c>
      <c r="E287" s="1">
        <v>5</v>
      </c>
      <c r="F287" s="3" t="s">
        <v>187</v>
      </c>
      <c r="G287" s="3">
        <v>4</v>
      </c>
      <c r="H287" s="3">
        <v>2</v>
      </c>
      <c r="I287" s="31">
        <v>0.255</v>
      </c>
      <c r="J287" s="3">
        <v>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>
        <v>4</v>
      </c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>
        <v>10</v>
      </c>
      <c r="DY287" s="1">
        <v>10</v>
      </c>
      <c r="DZ287" s="43">
        <f t="shared" si="12"/>
        <v>1.25</v>
      </c>
      <c r="EA287" s="43">
        <f t="shared" si="13"/>
        <v>1.25</v>
      </c>
      <c r="EB287" s="44">
        <f t="shared" si="14"/>
        <v>3.1875000000000001E-2</v>
      </c>
    </row>
    <row r="288" spans="1:132" x14ac:dyDescent="0.2">
      <c r="A288" s="2">
        <v>44881</v>
      </c>
      <c r="B288" s="15" t="s">
        <v>387</v>
      </c>
      <c r="C288" s="3" t="s">
        <v>300</v>
      </c>
      <c r="D288" s="1" t="s">
        <v>452</v>
      </c>
      <c r="E288" s="1">
        <v>3</v>
      </c>
      <c r="F288" s="3" t="s">
        <v>9</v>
      </c>
      <c r="G288" s="3">
        <v>3</v>
      </c>
      <c r="H288" s="3">
        <v>2</v>
      </c>
      <c r="I288" s="31">
        <v>0.17499999999999999</v>
      </c>
      <c r="J288" s="3">
        <v>5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>
        <v>4</v>
      </c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>
        <v>9</v>
      </c>
      <c r="DY288" s="1">
        <v>9</v>
      </c>
      <c r="DZ288" s="43">
        <f t="shared" si="12"/>
        <v>1.5</v>
      </c>
      <c r="EA288" s="43">
        <f t="shared" si="13"/>
        <v>1.5</v>
      </c>
      <c r="EB288" s="44">
        <f t="shared" si="14"/>
        <v>2.9166666666666664E-2</v>
      </c>
    </row>
    <row r="289" spans="1:132" x14ac:dyDescent="0.2">
      <c r="A289" s="2">
        <v>44881</v>
      </c>
      <c r="B289" s="15" t="s">
        <v>312</v>
      </c>
      <c r="C289" s="3" t="s">
        <v>7</v>
      </c>
      <c r="D289" s="1" t="s">
        <v>452</v>
      </c>
      <c r="E289" s="1">
        <v>2</v>
      </c>
      <c r="F289" s="3" t="s">
        <v>9</v>
      </c>
      <c r="G289" s="3">
        <v>3</v>
      </c>
      <c r="H289" s="3">
        <v>2</v>
      </c>
      <c r="I289" s="31"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>
        <v>0</v>
      </c>
      <c r="DY289" s="1">
        <v>0</v>
      </c>
      <c r="DZ289" s="43">
        <f t="shared" si="12"/>
        <v>0</v>
      </c>
      <c r="EA289" s="43">
        <f t="shared" si="13"/>
        <v>0</v>
      </c>
      <c r="EB289" s="44">
        <f t="shared" si="14"/>
        <v>0</v>
      </c>
    </row>
    <row r="290" spans="1:132" x14ac:dyDescent="0.2">
      <c r="A290" s="2">
        <v>44881</v>
      </c>
      <c r="B290" s="15" t="s">
        <v>255</v>
      </c>
      <c r="C290" s="3" t="s">
        <v>11</v>
      </c>
      <c r="D290" s="1" t="s">
        <v>452</v>
      </c>
      <c r="E290" s="1">
        <v>1</v>
      </c>
      <c r="F290" s="3" t="s">
        <v>187</v>
      </c>
      <c r="G290" s="3">
        <v>5</v>
      </c>
      <c r="H290" s="3">
        <v>2</v>
      </c>
      <c r="I290" s="31">
        <v>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>
        <v>0</v>
      </c>
      <c r="DY290" s="1">
        <v>0</v>
      </c>
      <c r="DZ290" s="43">
        <f t="shared" si="12"/>
        <v>0</v>
      </c>
      <c r="EA290" s="43">
        <f t="shared" si="13"/>
        <v>0</v>
      </c>
      <c r="EB290" s="44">
        <f t="shared" si="14"/>
        <v>0</v>
      </c>
    </row>
    <row r="291" spans="1:132" x14ac:dyDescent="0.2">
      <c r="A291" s="2">
        <v>44915</v>
      </c>
      <c r="B291" s="15" t="s">
        <v>291</v>
      </c>
      <c r="C291" s="3" t="s">
        <v>0</v>
      </c>
      <c r="D291" s="1" t="s">
        <v>454</v>
      </c>
      <c r="E291" s="1">
        <v>10</v>
      </c>
      <c r="F291" s="3" t="s">
        <v>9</v>
      </c>
      <c r="G291" s="3">
        <v>5</v>
      </c>
      <c r="H291" s="3">
        <v>2</v>
      </c>
      <c r="I291" s="31">
        <v>2.0473000000000002E-2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>
        <v>7</v>
      </c>
      <c r="AC291" s="1"/>
      <c r="AD291" s="1"/>
      <c r="AE291" s="1"/>
      <c r="AF291" s="1">
        <v>6</v>
      </c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>
        <v>13</v>
      </c>
      <c r="DY291" s="1">
        <v>13</v>
      </c>
      <c r="DZ291" s="43">
        <f t="shared" si="12"/>
        <v>1.3</v>
      </c>
      <c r="EA291" s="43">
        <f t="shared" si="13"/>
        <v>1.3</v>
      </c>
      <c r="EB291" s="44">
        <f t="shared" si="14"/>
        <v>2.0473000000000002E-3</v>
      </c>
    </row>
    <row r="292" spans="1:132" x14ac:dyDescent="0.2">
      <c r="A292" s="2">
        <v>44915</v>
      </c>
      <c r="B292" s="15" t="s">
        <v>431</v>
      </c>
      <c r="C292" s="3" t="s">
        <v>1</v>
      </c>
      <c r="D292" s="1" t="s">
        <v>454</v>
      </c>
      <c r="E292" s="1">
        <v>9</v>
      </c>
      <c r="F292" s="3" t="s">
        <v>9</v>
      </c>
      <c r="G292" s="3">
        <v>3</v>
      </c>
      <c r="H292" s="3">
        <v>2</v>
      </c>
      <c r="I292" s="31">
        <v>0.2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>
        <v>1</v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>
        <v>1</v>
      </c>
      <c r="DY292" s="1">
        <v>0</v>
      </c>
      <c r="DZ292" s="43">
        <f t="shared" si="12"/>
        <v>0.16666666666666666</v>
      </c>
      <c r="EA292" s="43">
        <f t="shared" si="13"/>
        <v>0</v>
      </c>
      <c r="EB292" s="44">
        <f t="shared" si="14"/>
        <v>3.3333333333333333E-2</v>
      </c>
    </row>
    <row r="293" spans="1:132" x14ac:dyDescent="0.2">
      <c r="A293" s="2">
        <v>44915</v>
      </c>
      <c r="B293" s="15" t="s">
        <v>198</v>
      </c>
      <c r="C293" s="3" t="s">
        <v>2</v>
      </c>
      <c r="D293" s="1" t="s">
        <v>454</v>
      </c>
      <c r="E293" s="1">
        <v>8</v>
      </c>
      <c r="F293" s="3" t="s">
        <v>9</v>
      </c>
      <c r="G293" s="3">
        <v>5</v>
      </c>
      <c r="H293" s="3">
        <v>2</v>
      </c>
      <c r="I293" s="31">
        <v>4.2000000000000003E-2</v>
      </c>
      <c r="J293" s="1"/>
      <c r="K293" s="1">
        <v>3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>
        <v>12</v>
      </c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>
        <v>15</v>
      </c>
      <c r="DY293" s="1">
        <v>15</v>
      </c>
      <c r="DZ293" s="43">
        <f t="shared" si="12"/>
        <v>1.5</v>
      </c>
      <c r="EA293" s="43">
        <f t="shared" si="13"/>
        <v>1.5</v>
      </c>
      <c r="EB293" s="44">
        <f t="shared" si="14"/>
        <v>4.2000000000000006E-3</v>
      </c>
    </row>
    <row r="294" spans="1:132" x14ac:dyDescent="0.2">
      <c r="A294" s="2">
        <v>44915</v>
      </c>
      <c r="B294" s="15" t="s">
        <v>214</v>
      </c>
      <c r="C294" s="1" t="s">
        <v>3</v>
      </c>
      <c r="D294" s="1" t="s">
        <v>454</v>
      </c>
      <c r="E294" s="1">
        <v>7</v>
      </c>
      <c r="F294" s="3" t="s">
        <v>187</v>
      </c>
      <c r="G294" s="3">
        <v>3</v>
      </c>
      <c r="H294" s="3">
        <v>1</v>
      </c>
      <c r="I294" s="31">
        <v>0.14000000000000001</v>
      </c>
      <c r="J294" s="1"/>
      <c r="K294" s="1">
        <v>2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>
        <v>1</v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>
        <v>3</v>
      </c>
      <c r="DY294" s="1">
        <v>2</v>
      </c>
      <c r="DZ294" s="43">
        <f t="shared" si="12"/>
        <v>1</v>
      </c>
      <c r="EA294" s="43">
        <f t="shared" si="13"/>
        <v>0.66666666666666663</v>
      </c>
      <c r="EB294" s="44">
        <f t="shared" si="14"/>
        <v>4.6666666666666669E-2</v>
      </c>
    </row>
    <row r="295" spans="1:132" x14ac:dyDescent="0.2">
      <c r="A295" s="2">
        <v>44915</v>
      </c>
      <c r="B295" s="15" t="s">
        <v>293</v>
      </c>
      <c r="C295" s="3" t="s">
        <v>4</v>
      </c>
      <c r="D295" s="1" t="s">
        <v>454</v>
      </c>
      <c r="E295" s="1">
        <v>6</v>
      </c>
      <c r="F295" s="3" t="s">
        <v>187</v>
      </c>
      <c r="G295" s="3">
        <v>5</v>
      </c>
      <c r="H295" s="3">
        <v>2</v>
      </c>
      <c r="I295" s="31">
        <v>3.7143000000000002E-2</v>
      </c>
      <c r="J295" s="1"/>
      <c r="K295" s="1">
        <v>5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>
        <v>7</v>
      </c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>
        <v>12</v>
      </c>
      <c r="DY295" s="1">
        <v>12</v>
      </c>
      <c r="DZ295" s="43">
        <f t="shared" si="12"/>
        <v>1.2</v>
      </c>
      <c r="EA295" s="43">
        <f t="shared" si="13"/>
        <v>1.2</v>
      </c>
      <c r="EB295" s="44">
        <f t="shared" si="14"/>
        <v>3.7143000000000002E-3</v>
      </c>
    </row>
    <row r="296" spans="1:132" x14ac:dyDescent="0.2">
      <c r="A296" s="2">
        <v>44915</v>
      </c>
      <c r="B296" s="15" t="s">
        <v>434</v>
      </c>
      <c r="C296" s="3" t="s">
        <v>5</v>
      </c>
      <c r="D296" s="1" t="s">
        <v>454</v>
      </c>
      <c r="E296" s="1">
        <v>5</v>
      </c>
      <c r="F296" s="3" t="s">
        <v>187</v>
      </c>
      <c r="G296" s="3">
        <v>5</v>
      </c>
      <c r="H296" s="3">
        <v>2</v>
      </c>
      <c r="I296" s="31">
        <v>1.4500000000000001E-2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>
        <v>10</v>
      </c>
      <c r="AC296" s="1"/>
      <c r="AD296" s="1"/>
      <c r="AE296" s="1"/>
      <c r="AF296" s="1">
        <v>4</v>
      </c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>
        <v>14</v>
      </c>
      <c r="DY296" s="1">
        <v>14</v>
      </c>
      <c r="DZ296" s="43">
        <f t="shared" si="12"/>
        <v>1.4</v>
      </c>
      <c r="EA296" s="43">
        <f t="shared" si="13"/>
        <v>1.4</v>
      </c>
      <c r="EB296" s="44">
        <f t="shared" si="14"/>
        <v>1.4500000000000001E-3</v>
      </c>
    </row>
    <row r="297" spans="1:132" x14ac:dyDescent="0.2">
      <c r="A297" s="2">
        <v>44915</v>
      </c>
      <c r="B297" s="15" t="s">
        <v>436</v>
      </c>
      <c r="C297" s="3" t="s">
        <v>300</v>
      </c>
      <c r="D297" s="1" t="s">
        <v>454</v>
      </c>
      <c r="E297" s="1">
        <v>3</v>
      </c>
      <c r="F297" s="3" t="s">
        <v>187</v>
      </c>
      <c r="G297" s="3">
        <v>3</v>
      </c>
      <c r="H297" s="3">
        <v>2</v>
      </c>
      <c r="I297" s="31">
        <v>3.4645000000000002E-2</v>
      </c>
      <c r="J297" s="1"/>
      <c r="K297" s="1">
        <v>2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>
        <v>7</v>
      </c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>
        <v>9</v>
      </c>
      <c r="DY297" s="1">
        <v>9</v>
      </c>
      <c r="DZ297" s="43">
        <f t="shared" si="12"/>
        <v>1.5</v>
      </c>
      <c r="EA297" s="43">
        <f t="shared" si="13"/>
        <v>1.5</v>
      </c>
      <c r="EB297" s="44">
        <f t="shared" si="14"/>
        <v>5.774166666666667E-3</v>
      </c>
    </row>
    <row r="298" spans="1:132" x14ac:dyDescent="0.2">
      <c r="A298" s="2">
        <v>44915</v>
      </c>
      <c r="B298" s="15" t="s">
        <v>424</v>
      </c>
      <c r="C298" s="3" t="s">
        <v>7</v>
      </c>
      <c r="D298" s="1" t="s">
        <v>454</v>
      </c>
      <c r="E298" s="1">
        <v>2</v>
      </c>
      <c r="F298" s="3" t="s">
        <v>187</v>
      </c>
      <c r="G298" s="3">
        <v>3</v>
      </c>
      <c r="H298" s="3">
        <v>2</v>
      </c>
      <c r="I298" s="31">
        <v>3.3000000000000002E-2</v>
      </c>
      <c r="J298" s="1"/>
      <c r="K298" s="1">
        <v>3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>
        <v>3</v>
      </c>
      <c r="DY298" s="1">
        <v>3</v>
      </c>
      <c r="DZ298" s="43">
        <f t="shared" si="12"/>
        <v>0.5</v>
      </c>
      <c r="EA298" s="43">
        <f t="shared" si="13"/>
        <v>0.5</v>
      </c>
      <c r="EB298" s="44">
        <f t="shared" si="14"/>
        <v>5.5000000000000005E-3</v>
      </c>
    </row>
    <row r="299" spans="1:132" x14ac:dyDescent="0.2">
      <c r="A299" s="2">
        <v>44915</v>
      </c>
      <c r="B299" s="15" t="s">
        <v>439</v>
      </c>
      <c r="C299" s="3" t="s">
        <v>11</v>
      </c>
      <c r="D299" s="1" t="s">
        <v>454</v>
      </c>
      <c r="E299" s="1">
        <v>1</v>
      </c>
      <c r="F299" s="3" t="s">
        <v>187</v>
      </c>
      <c r="G299" s="3">
        <v>4</v>
      </c>
      <c r="H299" s="3">
        <v>2</v>
      </c>
      <c r="I299" s="31">
        <v>3.3000000000000002E-2</v>
      </c>
      <c r="J299" s="3">
        <v>2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>
        <v>5</v>
      </c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>
        <v>7</v>
      </c>
      <c r="DY299" s="1">
        <v>7</v>
      </c>
      <c r="DZ299" s="43">
        <f t="shared" si="12"/>
        <v>0.875</v>
      </c>
      <c r="EA299" s="43">
        <f t="shared" si="13"/>
        <v>0.875</v>
      </c>
      <c r="EB299" s="44">
        <f t="shared" si="14"/>
        <v>4.1250000000000002E-3</v>
      </c>
    </row>
    <row r="300" spans="1:132" x14ac:dyDescent="0.2">
      <c r="A300" s="2">
        <v>44917</v>
      </c>
      <c r="B300" s="15" t="s">
        <v>440</v>
      </c>
      <c r="C300" s="3" t="s">
        <v>0</v>
      </c>
      <c r="D300" s="1" t="s">
        <v>454</v>
      </c>
      <c r="E300" s="1">
        <v>10</v>
      </c>
      <c r="F300" s="3" t="s">
        <v>187</v>
      </c>
      <c r="G300" s="3">
        <v>5</v>
      </c>
      <c r="H300" s="3">
        <v>2</v>
      </c>
      <c r="I300" s="31">
        <v>0.1525</v>
      </c>
      <c r="J300" s="3">
        <v>4</v>
      </c>
      <c r="K300" s="3">
        <v>1</v>
      </c>
      <c r="L300" s="1">
        <v>1</v>
      </c>
      <c r="M300" s="1"/>
      <c r="N300" s="1"/>
      <c r="O300" s="1"/>
      <c r="P300" s="1"/>
      <c r="Q300" s="1"/>
      <c r="R300" s="1"/>
      <c r="S300" s="1"/>
      <c r="T300" s="1">
        <v>4</v>
      </c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>
        <v>10</v>
      </c>
      <c r="DY300" s="1">
        <v>10</v>
      </c>
      <c r="DZ300" s="43">
        <f t="shared" si="12"/>
        <v>1</v>
      </c>
      <c r="EA300" s="43">
        <f t="shared" si="13"/>
        <v>1</v>
      </c>
      <c r="EB300" s="44">
        <f t="shared" si="14"/>
        <v>1.525E-2</v>
      </c>
    </row>
    <row r="301" spans="1:132" x14ac:dyDescent="0.2">
      <c r="A301" s="2">
        <v>44917</v>
      </c>
      <c r="B301" s="15" t="s">
        <v>441</v>
      </c>
      <c r="C301" s="3" t="s">
        <v>1</v>
      </c>
      <c r="D301" s="1" t="s">
        <v>454</v>
      </c>
      <c r="E301" s="1">
        <v>9</v>
      </c>
      <c r="F301" s="3" t="s">
        <v>187</v>
      </c>
      <c r="G301" s="3">
        <v>5</v>
      </c>
      <c r="H301" s="3">
        <v>2</v>
      </c>
      <c r="I301" s="31">
        <v>0.10083300000000001</v>
      </c>
      <c r="J301" s="1"/>
      <c r="K301" s="1">
        <v>1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>
        <v>6</v>
      </c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>
        <v>3</v>
      </c>
      <c r="DT301" s="1"/>
      <c r="DU301" s="1"/>
      <c r="DV301" s="1"/>
      <c r="DW301" s="1"/>
      <c r="DX301" s="1">
        <v>10</v>
      </c>
      <c r="DY301" s="1">
        <v>7</v>
      </c>
      <c r="DZ301" s="43">
        <f t="shared" si="12"/>
        <v>1</v>
      </c>
      <c r="EA301" s="43">
        <f t="shared" si="13"/>
        <v>0.7</v>
      </c>
      <c r="EB301" s="44">
        <f t="shared" si="14"/>
        <v>1.00833E-2</v>
      </c>
    </row>
    <row r="302" spans="1:132" x14ac:dyDescent="0.2">
      <c r="A302" s="2">
        <v>44917</v>
      </c>
      <c r="B302" s="15" t="s">
        <v>152</v>
      </c>
      <c r="C302" s="3" t="s">
        <v>2</v>
      </c>
      <c r="D302" s="1" t="s">
        <v>454</v>
      </c>
      <c r="E302" s="1">
        <v>8</v>
      </c>
      <c r="F302" s="3" t="s">
        <v>187</v>
      </c>
      <c r="G302" s="3">
        <v>5</v>
      </c>
      <c r="H302" s="3">
        <v>2</v>
      </c>
      <c r="I302" s="31">
        <v>0.21959999999999999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>
        <v>3</v>
      </c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>
        <v>4</v>
      </c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>
        <v>1</v>
      </c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>
        <v>8</v>
      </c>
      <c r="DY302" s="1">
        <v>7</v>
      </c>
      <c r="DZ302" s="43">
        <f t="shared" si="12"/>
        <v>0.8</v>
      </c>
      <c r="EA302" s="43">
        <f t="shared" si="13"/>
        <v>0.7</v>
      </c>
      <c r="EB302" s="44">
        <f t="shared" si="14"/>
        <v>2.196E-2</v>
      </c>
    </row>
    <row r="303" spans="1:132" x14ac:dyDescent="0.2">
      <c r="A303" s="2">
        <v>44917</v>
      </c>
      <c r="B303" s="15" t="s">
        <v>354</v>
      </c>
      <c r="C303" s="1" t="s">
        <v>3</v>
      </c>
      <c r="D303" s="1" t="s">
        <v>454</v>
      </c>
      <c r="E303" s="1">
        <v>7</v>
      </c>
      <c r="F303" s="3" t="s">
        <v>187</v>
      </c>
      <c r="G303" s="3">
        <v>3</v>
      </c>
      <c r="H303" s="3">
        <v>1</v>
      </c>
      <c r="I303" s="31">
        <v>4.0833000000000001E-2</v>
      </c>
      <c r="J303" s="1"/>
      <c r="K303" s="1">
        <v>2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>
        <v>6</v>
      </c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>
        <v>8</v>
      </c>
      <c r="DY303" s="1">
        <v>8</v>
      </c>
      <c r="DZ303" s="43">
        <f t="shared" si="12"/>
        <v>2.6666666666666665</v>
      </c>
      <c r="EA303" s="43">
        <f t="shared" si="13"/>
        <v>2.6666666666666665</v>
      </c>
      <c r="EB303" s="44">
        <f t="shared" si="14"/>
        <v>1.3611E-2</v>
      </c>
    </row>
    <row r="304" spans="1:132" x14ac:dyDescent="0.2">
      <c r="A304" s="2">
        <v>44917</v>
      </c>
      <c r="B304" s="15" t="s">
        <v>324</v>
      </c>
      <c r="C304" s="3" t="s">
        <v>12</v>
      </c>
      <c r="D304" s="1" t="s">
        <v>454</v>
      </c>
      <c r="E304" s="1">
        <v>6</v>
      </c>
      <c r="F304" s="3" t="s">
        <v>187</v>
      </c>
      <c r="G304" s="3">
        <v>5</v>
      </c>
      <c r="H304" s="3">
        <v>2</v>
      </c>
      <c r="I304" s="31">
        <v>4.8000000000000001E-2</v>
      </c>
      <c r="J304" s="1"/>
      <c r="K304" s="1">
        <v>2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>
        <v>5</v>
      </c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>
        <v>7</v>
      </c>
      <c r="DY304" s="1">
        <v>7</v>
      </c>
      <c r="DZ304" s="43">
        <f t="shared" si="12"/>
        <v>0.7</v>
      </c>
      <c r="EA304" s="43">
        <f t="shared" si="13"/>
        <v>0.7</v>
      </c>
      <c r="EB304" s="44">
        <f t="shared" si="14"/>
        <v>4.8000000000000004E-3</v>
      </c>
    </row>
    <row r="305" spans="1:132" x14ac:dyDescent="0.2">
      <c r="A305" s="2">
        <v>44917</v>
      </c>
      <c r="B305" s="15" t="s">
        <v>348</v>
      </c>
      <c r="C305" s="3" t="s">
        <v>5</v>
      </c>
      <c r="D305" s="1" t="s">
        <v>454</v>
      </c>
      <c r="E305" s="1">
        <v>5</v>
      </c>
      <c r="F305" s="3" t="s">
        <v>187</v>
      </c>
      <c r="G305" s="3">
        <v>4</v>
      </c>
      <c r="H305" s="3">
        <v>2</v>
      </c>
      <c r="I305" s="31">
        <v>3.4000000000000002E-2</v>
      </c>
      <c r="J305" s="1"/>
      <c r="K305" s="1">
        <v>4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>
        <v>4</v>
      </c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>
        <v>8</v>
      </c>
      <c r="DY305" s="1">
        <v>8</v>
      </c>
      <c r="DZ305" s="43">
        <f t="shared" si="12"/>
        <v>1</v>
      </c>
      <c r="EA305" s="43">
        <f t="shared" si="13"/>
        <v>1</v>
      </c>
      <c r="EB305" s="44">
        <f t="shared" si="14"/>
        <v>4.2500000000000003E-3</v>
      </c>
    </row>
    <row r="306" spans="1:132" x14ac:dyDescent="0.2">
      <c r="A306" s="2">
        <v>44917</v>
      </c>
      <c r="B306" s="15" t="s">
        <v>164</v>
      </c>
      <c r="C306" s="3" t="s">
        <v>300</v>
      </c>
      <c r="D306" s="1" t="s">
        <v>454</v>
      </c>
      <c r="E306" s="1">
        <v>3</v>
      </c>
      <c r="F306" s="3" t="s">
        <v>187</v>
      </c>
      <c r="G306" s="3">
        <v>3</v>
      </c>
      <c r="H306" s="3">
        <v>2</v>
      </c>
      <c r="I306" s="31">
        <v>0.61583299999999996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>
        <v>6</v>
      </c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>
        <v>1</v>
      </c>
      <c r="DC306" s="1"/>
      <c r="DD306" s="1">
        <v>1</v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>
        <v>8</v>
      </c>
      <c r="DY306" s="1">
        <v>6</v>
      </c>
      <c r="DZ306" s="43">
        <f t="shared" si="12"/>
        <v>1.3333333333333333</v>
      </c>
      <c r="EA306" s="43">
        <f t="shared" si="13"/>
        <v>1</v>
      </c>
      <c r="EB306" s="44">
        <f t="shared" si="14"/>
        <v>0.10263883333333333</v>
      </c>
    </row>
    <row r="307" spans="1:132" x14ac:dyDescent="0.2">
      <c r="A307" s="2">
        <v>44917</v>
      </c>
      <c r="B307" s="15" t="s">
        <v>218</v>
      </c>
      <c r="C307" s="3" t="s">
        <v>7</v>
      </c>
      <c r="D307" s="1" t="s">
        <v>454</v>
      </c>
      <c r="E307" s="1">
        <v>2</v>
      </c>
      <c r="F307" s="3" t="s">
        <v>187</v>
      </c>
      <c r="G307" s="3">
        <v>3</v>
      </c>
      <c r="H307" s="3">
        <v>2</v>
      </c>
      <c r="I307" s="31">
        <v>2.3333E-2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>
        <v>6</v>
      </c>
      <c r="AC307" s="1">
        <v>2</v>
      </c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>
        <v>8</v>
      </c>
      <c r="DY307" s="1">
        <v>8</v>
      </c>
      <c r="DZ307" s="43">
        <f t="shared" si="12"/>
        <v>1.3333333333333333</v>
      </c>
      <c r="EA307" s="43">
        <f t="shared" si="13"/>
        <v>1.3333333333333333</v>
      </c>
      <c r="EB307" s="44">
        <f t="shared" si="14"/>
        <v>3.8888333333333331E-3</v>
      </c>
    </row>
    <row r="308" spans="1:132" x14ac:dyDescent="0.2">
      <c r="A308" s="2">
        <v>44917</v>
      </c>
      <c r="B308" s="15" t="s">
        <v>444</v>
      </c>
      <c r="C308" s="3" t="s">
        <v>11</v>
      </c>
      <c r="D308" s="1" t="s">
        <v>454</v>
      </c>
      <c r="E308" s="1">
        <v>1</v>
      </c>
      <c r="F308" s="3" t="s">
        <v>187</v>
      </c>
      <c r="G308" s="3">
        <v>5</v>
      </c>
      <c r="H308" s="3">
        <v>2</v>
      </c>
      <c r="I308" s="31">
        <v>9.5000000000000001E-2</v>
      </c>
      <c r="J308" s="1"/>
      <c r="K308" s="1">
        <v>1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>
        <v>2</v>
      </c>
      <c r="AC308" s="1"/>
      <c r="AD308" s="1"/>
      <c r="AE308" s="1"/>
      <c r="AF308" s="1">
        <v>1</v>
      </c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>
        <v>4</v>
      </c>
      <c r="DY308" s="1">
        <v>4</v>
      </c>
      <c r="DZ308" s="43">
        <f t="shared" si="12"/>
        <v>0.4</v>
      </c>
      <c r="EA308" s="43">
        <f t="shared" si="13"/>
        <v>0.4</v>
      </c>
      <c r="EB308" s="44">
        <f t="shared" si="14"/>
        <v>9.4999999999999998E-3</v>
      </c>
    </row>
    <row r="309" spans="1:132" x14ac:dyDescent="0.2">
      <c r="A309" s="2">
        <v>44919</v>
      </c>
      <c r="B309" s="15" t="s">
        <v>367</v>
      </c>
      <c r="C309" s="3" t="s">
        <v>0</v>
      </c>
      <c r="D309" s="1" t="s">
        <v>454</v>
      </c>
      <c r="E309" s="1">
        <v>10</v>
      </c>
      <c r="F309" s="3" t="s">
        <v>187</v>
      </c>
      <c r="G309" s="3">
        <v>5</v>
      </c>
      <c r="H309" s="3">
        <v>2</v>
      </c>
      <c r="I309" s="31">
        <v>4.4999999999999998E-2</v>
      </c>
      <c r="J309" s="1"/>
      <c r="K309" s="1">
        <v>1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>
        <v>6</v>
      </c>
      <c r="Y309" s="1"/>
      <c r="Z309" s="1"/>
      <c r="AA309" s="1"/>
      <c r="AB309" s="1"/>
      <c r="AC309" s="1">
        <v>2</v>
      </c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>
        <v>9</v>
      </c>
      <c r="DY309" s="1">
        <v>9</v>
      </c>
      <c r="DZ309" s="43">
        <f t="shared" si="12"/>
        <v>0.9</v>
      </c>
      <c r="EA309" s="43">
        <f t="shared" si="13"/>
        <v>0.9</v>
      </c>
      <c r="EB309" s="44">
        <f t="shared" si="14"/>
        <v>4.4999999999999997E-3</v>
      </c>
    </row>
    <row r="310" spans="1:132" x14ac:dyDescent="0.2">
      <c r="A310" s="2">
        <v>44919</v>
      </c>
      <c r="B310" s="15" t="s">
        <v>341</v>
      </c>
      <c r="C310" s="5" t="s">
        <v>1</v>
      </c>
      <c r="D310" s="1" t="s">
        <v>454</v>
      </c>
      <c r="E310" s="1">
        <v>9</v>
      </c>
      <c r="F310" s="3" t="s">
        <v>187</v>
      </c>
      <c r="G310" s="3">
        <v>3</v>
      </c>
      <c r="H310" s="3">
        <v>2</v>
      </c>
      <c r="I310" s="31">
        <v>0.17150000000000001</v>
      </c>
      <c r="J310" s="1"/>
      <c r="K310" s="1">
        <v>1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>
        <v>4</v>
      </c>
      <c r="AC310" s="1"/>
      <c r="AD310" s="1"/>
      <c r="AE310" s="1"/>
      <c r="AF310" s="1">
        <v>2</v>
      </c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>
        <v>1</v>
      </c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>
        <v>8</v>
      </c>
      <c r="DY310" s="1">
        <v>8</v>
      </c>
      <c r="DZ310" s="43">
        <f t="shared" si="12"/>
        <v>1.3333333333333333</v>
      </c>
      <c r="EA310" s="43">
        <f t="shared" si="13"/>
        <v>1.3333333333333333</v>
      </c>
      <c r="EB310" s="44">
        <f t="shared" si="14"/>
        <v>2.8583333333333336E-2</v>
      </c>
    </row>
    <row r="311" spans="1:132" x14ac:dyDescent="0.2">
      <c r="A311" s="2">
        <v>44919</v>
      </c>
      <c r="B311" s="15" t="s">
        <v>295</v>
      </c>
      <c r="C311" s="5" t="s">
        <v>2</v>
      </c>
      <c r="D311" s="1" t="s">
        <v>454</v>
      </c>
      <c r="E311" s="1">
        <v>8</v>
      </c>
      <c r="F311" s="3" t="s">
        <v>187</v>
      </c>
      <c r="G311" s="3">
        <v>5</v>
      </c>
      <c r="H311" s="3">
        <v>2</v>
      </c>
      <c r="I311" s="31">
        <v>0.17749999999999999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>
        <v>1</v>
      </c>
      <c r="Y311" s="1"/>
      <c r="Z311" s="1"/>
      <c r="AA311" s="1"/>
      <c r="AB311" s="1">
        <v>2</v>
      </c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>
        <v>2</v>
      </c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>
        <v>5</v>
      </c>
      <c r="DY311" s="1">
        <v>5</v>
      </c>
      <c r="DZ311" s="43">
        <f t="shared" si="12"/>
        <v>0.5</v>
      </c>
      <c r="EA311" s="43">
        <f t="shared" si="13"/>
        <v>0.5</v>
      </c>
      <c r="EB311" s="44">
        <f t="shared" si="14"/>
        <v>1.7749999999999998E-2</v>
      </c>
    </row>
    <row r="312" spans="1:132" x14ac:dyDescent="0.2">
      <c r="A312" s="2">
        <v>44919</v>
      </c>
      <c r="B312" s="15" t="s">
        <v>344</v>
      </c>
      <c r="C312" s="46" t="s">
        <v>3</v>
      </c>
      <c r="D312" s="1" t="s">
        <v>454</v>
      </c>
      <c r="E312" s="1">
        <v>7</v>
      </c>
      <c r="F312" s="3" t="s">
        <v>187</v>
      </c>
      <c r="G312" s="3">
        <v>3</v>
      </c>
      <c r="H312" s="3">
        <v>1</v>
      </c>
      <c r="I312" s="31">
        <v>0.3</v>
      </c>
      <c r="J312" s="1"/>
      <c r="K312" s="1">
        <v>1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>
        <v>1</v>
      </c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>
        <v>1</v>
      </c>
      <c r="DX312" s="1">
        <v>3</v>
      </c>
      <c r="DY312" s="1">
        <v>1</v>
      </c>
      <c r="DZ312" s="43">
        <f t="shared" si="12"/>
        <v>1</v>
      </c>
      <c r="EA312" s="43">
        <f t="shared" si="13"/>
        <v>0.33333333333333331</v>
      </c>
      <c r="EB312" s="44">
        <f t="shared" si="14"/>
        <v>9.9999999999999992E-2</v>
      </c>
    </row>
    <row r="313" spans="1:132" x14ac:dyDescent="0.2">
      <c r="A313" s="2">
        <v>44919</v>
      </c>
      <c r="B313" s="15" t="s">
        <v>364</v>
      </c>
      <c r="C313" s="5" t="s">
        <v>4</v>
      </c>
      <c r="D313" s="1" t="s">
        <v>454</v>
      </c>
      <c r="E313" s="1">
        <v>6</v>
      </c>
      <c r="F313" s="3" t="s">
        <v>187</v>
      </c>
      <c r="G313" s="3">
        <v>5</v>
      </c>
      <c r="H313" s="3">
        <v>2</v>
      </c>
      <c r="I313" s="31">
        <v>1.4999999999999999E-2</v>
      </c>
      <c r="J313" s="1"/>
      <c r="K313" s="1"/>
      <c r="L313" s="1">
        <v>1</v>
      </c>
      <c r="M313" s="1"/>
      <c r="N313" s="1"/>
      <c r="O313" s="1"/>
      <c r="P313" s="1">
        <v>2</v>
      </c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>
        <v>2</v>
      </c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>
        <v>5</v>
      </c>
      <c r="DY313" s="1">
        <v>5</v>
      </c>
      <c r="DZ313" s="43">
        <f t="shared" si="12"/>
        <v>0.5</v>
      </c>
      <c r="EA313" s="43">
        <f t="shared" si="13"/>
        <v>0.5</v>
      </c>
      <c r="EB313" s="44">
        <f t="shared" si="14"/>
        <v>1.5E-3</v>
      </c>
    </row>
    <row r="314" spans="1:132" x14ac:dyDescent="0.2">
      <c r="A314" s="2">
        <v>44919</v>
      </c>
      <c r="B314" s="15" t="s">
        <v>212</v>
      </c>
      <c r="C314" s="5" t="s">
        <v>5</v>
      </c>
      <c r="D314" s="1" t="s">
        <v>454</v>
      </c>
      <c r="E314" s="1">
        <v>5</v>
      </c>
      <c r="F314" s="3" t="s">
        <v>187</v>
      </c>
      <c r="G314" s="3">
        <v>5</v>
      </c>
      <c r="H314" s="3">
        <v>2</v>
      </c>
      <c r="I314" s="31">
        <v>3.9800000000000002E-2</v>
      </c>
      <c r="J314" s="1"/>
      <c r="K314" s="1"/>
      <c r="L314" s="1">
        <v>3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>
        <v>4</v>
      </c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>
        <v>2</v>
      </c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>
        <v>9</v>
      </c>
      <c r="DY314" s="1">
        <v>9</v>
      </c>
      <c r="DZ314" s="43">
        <f t="shared" si="12"/>
        <v>0.9</v>
      </c>
      <c r="EA314" s="43">
        <f t="shared" si="13"/>
        <v>0.9</v>
      </c>
      <c r="EB314" s="44">
        <f t="shared" si="14"/>
        <v>3.98E-3</v>
      </c>
    </row>
    <row r="315" spans="1:132" x14ac:dyDescent="0.2">
      <c r="A315" s="2">
        <v>44919</v>
      </c>
      <c r="B315" s="15" t="s">
        <v>445</v>
      </c>
      <c r="C315" s="5" t="s">
        <v>300</v>
      </c>
      <c r="D315" s="1" t="s">
        <v>454</v>
      </c>
      <c r="E315" s="1">
        <v>3</v>
      </c>
      <c r="F315" s="3" t="s">
        <v>187</v>
      </c>
      <c r="G315" s="3">
        <v>3</v>
      </c>
      <c r="H315" s="3">
        <v>2</v>
      </c>
      <c r="I315" s="31">
        <v>3.3000000000000002E-2</v>
      </c>
      <c r="J315" s="1"/>
      <c r="K315" s="1"/>
      <c r="L315" s="1">
        <v>1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>
        <v>2</v>
      </c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>
        <v>3</v>
      </c>
      <c r="DY315" s="1">
        <v>1</v>
      </c>
      <c r="DZ315" s="43">
        <f t="shared" si="12"/>
        <v>0.5</v>
      </c>
      <c r="EA315" s="43">
        <f t="shared" si="13"/>
        <v>0.16666666666666666</v>
      </c>
      <c r="EB315" s="44">
        <f t="shared" si="14"/>
        <v>5.5000000000000005E-3</v>
      </c>
    </row>
    <row r="316" spans="1:132" x14ac:dyDescent="0.2">
      <c r="A316" s="2">
        <v>44919</v>
      </c>
      <c r="B316" s="15" t="s">
        <v>450</v>
      </c>
      <c r="C316" s="5" t="s">
        <v>7</v>
      </c>
      <c r="D316" s="1" t="s">
        <v>454</v>
      </c>
      <c r="E316" s="1">
        <v>2</v>
      </c>
      <c r="F316" s="3" t="s">
        <v>187</v>
      </c>
      <c r="G316" s="3">
        <v>3</v>
      </c>
      <c r="H316" s="3">
        <v>2</v>
      </c>
      <c r="I316" s="31">
        <v>0.20499999999999999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>
        <v>1</v>
      </c>
      <c r="BO316" s="1"/>
      <c r="BP316" s="1"/>
      <c r="BQ316" s="1"/>
      <c r="BR316" s="1">
        <v>2</v>
      </c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>
        <v>3</v>
      </c>
      <c r="DY316" s="1">
        <v>1</v>
      </c>
      <c r="DZ316" s="43">
        <f t="shared" si="12"/>
        <v>0.5</v>
      </c>
      <c r="EA316" s="43">
        <f t="shared" si="13"/>
        <v>0.16666666666666666</v>
      </c>
      <c r="EB316" s="44">
        <f t="shared" si="14"/>
        <v>3.4166666666666665E-2</v>
      </c>
    </row>
    <row r="317" spans="1:132" x14ac:dyDescent="0.2">
      <c r="A317" s="2">
        <v>44919</v>
      </c>
      <c r="B317" s="15" t="s">
        <v>241</v>
      </c>
      <c r="C317" s="5" t="s">
        <v>11</v>
      </c>
      <c r="D317" s="1" t="s">
        <v>454</v>
      </c>
      <c r="E317" s="1">
        <v>1</v>
      </c>
      <c r="F317" s="3" t="s">
        <v>187</v>
      </c>
      <c r="G317" s="3">
        <v>5</v>
      </c>
      <c r="H317" s="3">
        <v>2</v>
      </c>
      <c r="I317" s="31">
        <v>4.9000000000000002E-2</v>
      </c>
      <c r="J317" s="1"/>
      <c r="K317" s="1"/>
      <c r="L317" s="1">
        <v>1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>
        <v>5</v>
      </c>
      <c r="AC317" s="1"/>
      <c r="AD317" s="1"/>
      <c r="AE317" s="1"/>
      <c r="AF317" s="1">
        <v>1</v>
      </c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>
        <v>7</v>
      </c>
      <c r="DY317" s="1">
        <v>7</v>
      </c>
      <c r="DZ317" s="43">
        <f t="shared" si="12"/>
        <v>0.7</v>
      </c>
      <c r="EA317" s="43">
        <f t="shared" si="13"/>
        <v>0.7</v>
      </c>
      <c r="EB317" s="44">
        <f t="shared" si="14"/>
        <v>4.8999999999999998E-3</v>
      </c>
    </row>
    <row r="319" spans="1:132" x14ac:dyDescent="0.2">
      <c r="A319" s="35" t="s">
        <v>477</v>
      </c>
      <c r="J319">
        <f>SUM(J2:J317)</f>
        <v>384</v>
      </c>
      <c r="K319">
        <f>SUM(K2:K317)</f>
        <v>381</v>
      </c>
      <c r="L319">
        <f t="shared" ref="L319:BW319" si="15">SUM(L2:L317)</f>
        <v>40</v>
      </c>
      <c r="M319">
        <f t="shared" si="15"/>
        <v>2</v>
      </c>
      <c r="N319">
        <f t="shared" si="15"/>
        <v>2</v>
      </c>
      <c r="O319">
        <f t="shared" si="15"/>
        <v>148</v>
      </c>
      <c r="P319">
        <f t="shared" si="15"/>
        <v>267</v>
      </c>
      <c r="Q319">
        <f t="shared" si="15"/>
        <v>117</v>
      </c>
      <c r="R319">
        <f t="shared" si="15"/>
        <v>0</v>
      </c>
      <c r="S319">
        <f t="shared" si="15"/>
        <v>209</v>
      </c>
      <c r="T319">
        <f t="shared" si="15"/>
        <v>140</v>
      </c>
      <c r="U319">
        <f t="shared" si="15"/>
        <v>8</v>
      </c>
      <c r="V319">
        <f t="shared" si="15"/>
        <v>52</v>
      </c>
      <c r="W319">
        <f t="shared" si="15"/>
        <v>0</v>
      </c>
      <c r="X319">
        <f t="shared" si="15"/>
        <v>115</v>
      </c>
      <c r="Y319">
        <f t="shared" si="15"/>
        <v>361</v>
      </c>
      <c r="Z319">
        <f t="shared" si="15"/>
        <v>165</v>
      </c>
      <c r="AA319">
        <f t="shared" si="15"/>
        <v>9</v>
      </c>
      <c r="AB319">
        <f t="shared" si="15"/>
        <v>849</v>
      </c>
      <c r="AC319">
        <f t="shared" si="15"/>
        <v>81</v>
      </c>
      <c r="AD319">
        <f t="shared" si="15"/>
        <v>19</v>
      </c>
      <c r="AE319">
        <f t="shared" si="15"/>
        <v>1</v>
      </c>
      <c r="AF319">
        <f t="shared" si="15"/>
        <v>283</v>
      </c>
      <c r="AG319">
        <f t="shared" si="15"/>
        <v>33</v>
      </c>
      <c r="AH319">
        <f t="shared" si="15"/>
        <v>19</v>
      </c>
      <c r="AI319">
        <f t="shared" si="15"/>
        <v>8</v>
      </c>
      <c r="AJ319">
        <f t="shared" si="15"/>
        <v>0</v>
      </c>
      <c r="AK319">
        <f t="shared" si="15"/>
        <v>2</v>
      </c>
      <c r="AL319">
        <f t="shared" si="15"/>
        <v>1</v>
      </c>
      <c r="AM319">
        <f t="shared" si="15"/>
        <v>70</v>
      </c>
      <c r="AN319">
        <f t="shared" si="15"/>
        <v>0</v>
      </c>
      <c r="AO319">
        <f t="shared" si="15"/>
        <v>0</v>
      </c>
      <c r="AP319">
        <f t="shared" si="15"/>
        <v>3</v>
      </c>
      <c r="AQ319">
        <f t="shared" si="15"/>
        <v>0</v>
      </c>
      <c r="AR319">
        <f t="shared" si="15"/>
        <v>0</v>
      </c>
      <c r="AS319">
        <f t="shared" si="15"/>
        <v>1</v>
      </c>
      <c r="AT319">
        <f t="shared" si="15"/>
        <v>0</v>
      </c>
      <c r="AU319">
        <f t="shared" si="15"/>
        <v>0</v>
      </c>
      <c r="AV319">
        <f t="shared" si="15"/>
        <v>0</v>
      </c>
      <c r="AW319">
        <f t="shared" si="15"/>
        <v>1</v>
      </c>
      <c r="AX319">
        <f t="shared" si="15"/>
        <v>0</v>
      </c>
      <c r="AY319">
        <f t="shared" si="15"/>
        <v>11</v>
      </c>
      <c r="AZ319">
        <f t="shared" si="15"/>
        <v>3</v>
      </c>
      <c r="BA319">
        <f t="shared" si="15"/>
        <v>4</v>
      </c>
      <c r="BB319">
        <f t="shared" si="15"/>
        <v>0</v>
      </c>
      <c r="BC319">
        <f t="shared" si="15"/>
        <v>0</v>
      </c>
      <c r="BD319">
        <f t="shared" si="15"/>
        <v>0</v>
      </c>
      <c r="BE319">
        <f t="shared" si="15"/>
        <v>1</v>
      </c>
      <c r="BF319">
        <f t="shared" si="15"/>
        <v>1</v>
      </c>
      <c r="BG319">
        <f t="shared" si="15"/>
        <v>0</v>
      </c>
      <c r="BH319">
        <f t="shared" si="15"/>
        <v>0</v>
      </c>
      <c r="BI319">
        <f t="shared" si="15"/>
        <v>4</v>
      </c>
      <c r="BJ319">
        <f t="shared" si="15"/>
        <v>13</v>
      </c>
      <c r="BK319">
        <f t="shared" si="15"/>
        <v>13</v>
      </c>
      <c r="BL319">
        <f t="shared" si="15"/>
        <v>0</v>
      </c>
      <c r="BM319">
        <f t="shared" si="15"/>
        <v>1</v>
      </c>
      <c r="BN319">
        <f t="shared" si="15"/>
        <v>42</v>
      </c>
      <c r="BO319">
        <f t="shared" si="15"/>
        <v>3</v>
      </c>
      <c r="BP319">
        <f t="shared" si="15"/>
        <v>10</v>
      </c>
      <c r="BQ319">
        <f t="shared" si="15"/>
        <v>4</v>
      </c>
      <c r="BR319">
        <f t="shared" si="15"/>
        <v>38</v>
      </c>
      <c r="BS319">
        <f t="shared" si="15"/>
        <v>16</v>
      </c>
      <c r="BT319">
        <f t="shared" si="15"/>
        <v>13</v>
      </c>
      <c r="BU319">
        <f t="shared" si="15"/>
        <v>1</v>
      </c>
      <c r="BV319">
        <f t="shared" si="15"/>
        <v>37</v>
      </c>
      <c r="BW319">
        <f t="shared" si="15"/>
        <v>17</v>
      </c>
      <c r="BX319">
        <f t="shared" ref="BX319:DW319" si="16">SUM(BX2:BX317)</f>
        <v>196</v>
      </c>
      <c r="BY319">
        <f t="shared" si="16"/>
        <v>33</v>
      </c>
      <c r="BZ319">
        <f t="shared" si="16"/>
        <v>21</v>
      </c>
      <c r="CA319">
        <f t="shared" si="16"/>
        <v>1</v>
      </c>
      <c r="CB319">
        <f t="shared" si="16"/>
        <v>17</v>
      </c>
      <c r="CC319">
        <f t="shared" si="16"/>
        <v>7</v>
      </c>
      <c r="CD319">
        <f t="shared" si="16"/>
        <v>0</v>
      </c>
      <c r="CE319">
        <f t="shared" si="16"/>
        <v>131</v>
      </c>
      <c r="CF319">
        <f t="shared" si="16"/>
        <v>1</v>
      </c>
      <c r="CG319">
        <f t="shared" si="16"/>
        <v>0</v>
      </c>
      <c r="CH319">
        <f t="shared" si="16"/>
        <v>0</v>
      </c>
      <c r="CI319">
        <f t="shared" si="16"/>
        <v>1</v>
      </c>
      <c r="CJ319">
        <f t="shared" si="16"/>
        <v>12</v>
      </c>
      <c r="CK319">
        <f t="shared" si="16"/>
        <v>10</v>
      </c>
      <c r="CL319">
        <f t="shared" si="16"/>
        <v>7</v>
      </c>
      <c r="CM319">
        <f t="shared" si="16"/>
        <v>0</v>
      </c>
      <c r="CN319">
        <f t="shared" si="16"/>
        <v>1</v>
      </c>
      <c r="CO319">
        <f t="shared" si="16"/>
        <v>0</v>
      </c>
      <c r="CP319">
        <f t="shared" si="16"/>
        <v>5</v>
      </c>
      <c r="CQ319">
        <f t="shared" si="16"/>
        <v>3</v>
      </c>
      <c r="CR319">
        <f t="shared" si="16"/>
        <v>0</v>
      </c>
      <c r="CS319">
        <f t="shared" si="16"/>
        <v>10</v>
      </c>
      <c r="CT319">
        <f t="shared" si="16"/>
        <v>0</v>
      </c>
      <c r="CU319">
        <f t="shared" si="16"/>
        <v>0</v>
      </c>
      <c r="CV319">
        <f t="shared" si="16"/>
        <v>0</v>
      </c>
      <c r="CW319">
        <f t="shared" si="16"/>
        <v>0</v>
      </c>
      <c r="CX319">
        <f t="shared" si="16"/>
        <v>1</v>
      </c>
      <c r="CY319">
        <f t="shared" si="16"/>
        <v>5</v>
      </c>
      <c r="CZ319">
        <f t="shared" si="16"/>
        <v>0</v>
      </c>
      <c r="DA319">
        <f t="shared" si="16"/>
        <v>18</v>
      </c>
      <c r="DB319">
        <f t="shared" si="16"/>
        <v>4</v>
      </c>
      <c r="DC319">
        <f t="shared" si="16"/>
        <v>92</v>
      </c>
      <c r="DD319">
        <f t="shared" si="16"/>
        <v>37</v>
      </c>
      <c r="DE319">
        <f t="shared" si="16"/>
        <v>1</v>
      </c>
      <c r="DF319">
        <f t="shared" si="16"/>
        <v>275</v>
      </c>
      <c r="DG319">
        <f t="shared" si="16"/>
        <v>1</v>
      </c>
      <c r="DH319">
        <f t="shared" si="16"/>
        <v>1</v>
      </c>
      <c r="DI319">
        <f t="shared" si="16"/>
        <v>0</v>
      </c>
      <c r="DJ319">
        <f t="shared" si="16"/>
        <v>13</v>
      </c>
      <c r="DK319">
        <f t="shared" si="16"/>
        <v>39</v>
      </c>
      <c r="DL319">
        <f t="shared" si="16"/>
        <v>0</v>
      </c>
      <c r="DM319">
        <f t="shared" si="16"/>
        <v>8</v>
      </c>
      <c r="DN319">
        <f t="shared" si="16"/>
        <v>1</v>
      </c>
      <c r="DO319">
        <f t="shared" si="16"/>
        <v>0</v>
      </c>
      <c r="DP319">
        <f t="shared" si="16"/>
        <v>6</v>
      </c>
      <c r="DQ319">
        <f t="shared" si="16"/>
        <v>0</v>
      </c>
      <c r="DR319">
        <f t="shared" si="16"/>
        <v>5</v>
      </c>
      <c r="DS319">
        <f t="shared" si="16"/>
        <v>43</v>
      </c>
      <c r="DT319">
        <f t="shared" si="16"/>
        <v>3</v>
      </c>
      <c r="DU319">
        <f t="shared" si="16"/>
        <v>16</v>
      </c>
      <c r="DV319">
        <f t="shared" si="16"/>
        <v>18</v>
      </c>
      <c r="DW319">
        <f t="shared" si="16"/>
        <v>13</v>
      </c>
    </row>
    <row r="321" spans="1:8" x14ac:dyDescent="0.2">
      <c r="B321" s="35" t="s">
        <v>459</v>
      </c>
      <c r="C321" s="45" t="s">
        <v>473</v>
      </c>
      <c r="D321" t="s">
        <v>475</v>
      </c>
      <c r="E321" t="s">
        <v>476</v>
      </c>
      <c r="F321" s="45" t="s">
        <v>470</v>
      </c>
      <c r="G321" s="45" t="s">
        <v>474</v>
      </c>
      <c r="H321" s="45" t="s">
        <v>472</v>
      </c>
    </row>
    <row r="322" spans="1:8" x14ac:dyDescent="0.2">
      <c r="A322">
        <v>1</v>
      </c>
      <c r="B322" s="6" t="s">
        <v>11</v>
      </c>
      <c r="C322" s="44">
        <f>SUMIF($C$2:$C$317,"="&amp;$B322,$I$2:$I$317)</f>
        <v>3.5759999999999996</v>
      </c>
      <c r="D322" s="42">
        <f>SUMIF($C$2:$C$317,"="&amp;$B322,$DX$2:$DX$317)</f>
        <v>175</v>
      </c>
      <c r="E322" s="42">
        <f>SUMIF($C$2:$C$317,"="&amp;$B322,$DY$2:$DY$317)</f>
        <v>166</v>
      </c>
      <c r="F322" s="44">
        <f>AVERAGEIF($C$2:$C$317,"="&amp;$B322,$DZ$2:$DZ$317)</f>
        <v>0.71666666666666656</v>
      </c>
      <c r="G322" s="44">
        <f>AVERAGEIF($C$2:$C$317,"="&amp;$B322,$EA$2:$EA$317)</f>
        <v>0.67177419354838708</v>
      </c>
      <c r="H322" s="44">
        <f>AVERAGEIF($C$2:$C$317,"="&amp;$B322,$EB$2:$EB$317)</f>
        <v>1.5169623655913981E-2</v>
      </c>
    </row>
    <row r="323" spans="1:8" x14ac:dyDescent="0.2">
      <c r="A323">
        <v>2</v>
      </c>
      <c r="B323" s="6" t="s">
        <v>7</v>
      </c>
      <c r="C323" s="44">
        <f t="shared" ref="C323:C331" si="17">SUMIF($C$2:$C$317,"="&amp;$B323,$I$2:$I$317)</f>
        <v>2.2513329999999998</v>
      </c>
      <c r="D323" s="42">
        <f t="shared" ref="D323:D331" si="18">SUMIF($C$2:$C$317,"="&amp;$B323,$DX$2:$DX$317)</f>
        <v>182</v>
      </c>
      <c r="E323" s="42">
        <f t="shared" ref="E323:E331" si="19">SUMIF($C$2:$C$317,"="&amp;$B323,$DY$2:$DY$317)</f>
        <v>169</v>
      </c>
      <c r="F323" s="44">
        <f t="shared" ref="F323:F331" si="20">AVERAGEIF($C$2:$C$317,"="&amp;$B323,$DZ$2:$DZ$317)</f>
        <v>0.96825396825396814</v>
      </c>
      <c r="G323" s="44">
        <f t="shared" ref="G323:G331" si="21">AVERAGEIF($C$2:$C$317,"="&amp;$B323,$EA$2:$EA$317)</f>
        <v>0.90476190476190488</v>
      </c>
      <c r="H323" s="44">
        <f t="shared" ref="H323:H331" si="22">AVERAGEIF($C$2:$C$317,"="&amp;$B323,$EB$2:$EB$317)</f>
        <v>1.1663093650793649E-2</v>
      </c>
    </row>
    <row r="324" spans="1:8" x14ac:dyDescent="0.2">
      <c r="A324">
        <v>3</v>
      </c>
      <c r="B324" s="6" t="s">
        <v>300</v>
      </c>
      <c r="C324" s="44">
        <f t="shared" si="17"/>
        <v>3.7034779999999992</v>
      </c>
      <c r="D324" s="42">
        <f t="shared" si="18"/>
        <v>146</v>
      </c>
      <c r="E324" s="42">
        <f t="shared" si="19"/>
        <v>131</v>
      </c>
      <c r="F324" s="44">
        <f t="shared" si="20"/>
        <v>1.4313725490196079</v>
      </c>
      <c r="G324" s="44">
        <f t="shared" si="21"/>
        <v>1.284313725490196</v>
      </c>
      <c r="H324" s="44">
        <f t="shared" si="22"/>
        <v>3.6308607843137247E-2</v>
      </c>
    </row>
    <row r="325" spans="1:8" x14ac:dyDescent="0.2">
      <c r="A325">
        <v>5</v>
      </c>
      <c r="B325" s="6" t="s">
        <v>5</v>
      </c>
      <c r="C325" s="44">
        <f>SUMIF($C$2:$C$317,"="&amp;$B325,$I$2:$I$317)</f>
        <v>5.3632999999999997</v>
      </c>
      <c r="D325" s="42">
        <f>SUMIF($C$2:$C$317,"="&amp;$B325,$DX$2:$DX$317)</f>
        <v>398</v>
      </c>
      <c r="E325" s="42">
        <f>SUMIF($C$2:$C$317,"="&amp;$B325,$DY$2:$DY$317)</f>
        <v>327</v>
      </c>
      <c r="F325" s="44">
        <f>AVERAGEIF($C$2:$C$317,"="&amp;$B325,$DZ$2:$DZ$317)</f>
        <v>1.2817129629629631</v>
      </c>
      <c r="G325" s="44">
        <f>AVERAGEIF($C$2:$C$317,"="&amp;$B325,$EA$2:$EA$317)</f>
        <v>1.0423611111111108</v>
      </c>
      <c r="H325" s="44">
        <f>AVERAGEIF($C$2:$C$317,"="&amp;$B325,$EB$2:$EB$317)</f>
        <v>1.7333703703703698E-2</v>
      </c>
    </row>
    <row r="326" spans="1:8" x14ac:dyDescent="0.2">
      <c r="A326">
        <v>6</v>
      </c>
      <c r="B326" s="6" t="s">
        <v>4</v>
      </c>
      <c r="C326" s="44">
        <f>SUMIF($C$2:$C$317,"="&amp;$B326,$I$2:$I$317)</f>
        <v>12.853143000000001</v>
      </c>
      <c r="D326" s="42">
        <f>SUMIF($C$2:$C$317,"="&amp;$B326,$DX$2:$DX$317)</f>
        <v>598</v>
      </c>
      <c r="E326" s="42">
        <f>SUMIF($C$2:$C$317,"="&amp;$B326,$DY$2:$DY$317)</f>
        <v>365</v>
      </c>
      <c r="F326" s="44">
        <f>AVERAGEIF($C$2:$C$317,"="&amp;$B326,$DZ$2:$DZ$317)</f>
        <v>2.4916666666666667</v>
      </c>
      <c r="G326" s="44">
        <f>AVERAGEIF($C$2:$C$317,"="&amp;$B326,$EA$2:$EA$317)</f>
        <v>1.5208333333333333</v>
      </c>
      <c r="H326" s="44">
        <f>AVERAGEIF($C$2:$C$317,"="&amp;$B326,$EB$2:$EB$317)</f>
        <v>5.3554762500000012E-2</v>
      </c>
    </row>
    <row r="327" spans="1:8" x14ac:dyDescent="0.2">
      <c r="A327">
        <v>7</v>
      </c>
      <c r="B327" s="6" t="s">
        <v>3</v>
      </c>
      <c r="C327" s="44">
        <f>SUMIF($C$2:$C$317,"="&amp;$B327,$I$2:$I$317)</f>
        <v>13.818833</v>
      </c>
      <c r="D327" s="42">
        <f>SUMIF($C$2:$C$317,"="&amp;$B327,$DX$2:$DX$317)</f>
        <v>772</v>
      </c>
      <c r="E327" s="42">
        <f>SUMIF($C$2:$C$317,"="&amp;$B327,$DY$2:$DY$317)</f>
        <v>440</v>
      </c>
      <c r="F327" s="44">
        <f>AVERAGEIF($C$2:$C$317,"="&amp;$B327,$DZ$2:$DZ$317)</f>
        <v>4.644444444444443</v>
      </c>
      <c r="G327" s="44">
        <f>AVERAGEIF($C$2:$C$317,"="&amp;$B327,$EA$2:$EA$317)</f>
        <v>2.7648148148148151</v>
      </c>
      <c r="H327" s="44">
        <f>AVERAGEIF($C$2:$C$317,"="&amp;$B327,$EB$2:$EB$317)</f>
        <v>9.7226231481481518E-2</v>
      </c>
    </row>
    <row r="328" spans="1:8" x14ac:dyDescent="0.2">
      <c r="A328">
        <v>8</v>
      </c>
      <c r="B328" s="6" t="s">
        <v>2</v>
      </c>
      <c r="C328" s="44">
        <f>SUMIF($C$2:$C$317,"="&amp;$B328,$I$2:$I$317)</f>
        <v>13.914099999999998</v>
      </c>
      <c r="D328" s="42">
        <f>SUMIF($C$2:$C$317,"="&amp;$B328,$DX$2:$DX$317)</f>
        <v>957</v>
      </c>
      <c r="E328" s="42">
        <f>SUMIF($C$2:$C$317,"="&amp;$B328,$DY$2:$DY$317)</f>
        <v>682</v>
      </c>
      <c r="F328" s="44">
        <f>AVERAGEIF($C$2:$C$317,"="&amp;$B328,$DZ$2:$DZ$317)</f>
        <v>3.0432870370370373</v>
      </c>
      <c r="G328" s="44">
        <f>AVERAGEIF($C$2:$C$317,"="&amp;$B328,$EA$2:$EA$317)</f>
        <v>2.1504629629629632</v>
      </c>
      <c r="H328" s="44">
        <f>AVERAGEIF($C$2:$C$317,"="&amp;$B328,$EB$2:$EB$317)</f>
        <v>4.853962962962962E-2</v>
      </c>
    </row>
    <row r="329" spans="1:8" x14ac:dyDescent="0.2">
      <c r="A329">
        <v>9</v>
      </c>
      <c r="B329" s="6" t="s">
        <v>1</v>
      </c>
      <c r="C329" s="44">
        <f>SUMIF($C$2:$C$317,"="&amp;$B329,$I$2:$I$317)</f>
        <v>8.7133329999999969</v>
      </c>
      <c r="D329" s="42">
        <f>SUMIF($C$2:$C$317,"="&amp;$B329,$DX$2:$DX$317)</f>
        <v>453</v>
      </c>
      <c r="E329" s="42">
        <f>SUMIF($C$2:$C$317,"="&amp;$B329,$DY$2:$DY$317)</f>
        <v>383</v>
      </c>
      <c r="F329" s="44">
        <f>AVERAGEIF($C$2:$C$317,"="&amp;$B329,$DZ$2:$DZ$317)</f>
        <v>2.9085784313725496</v>
      </c>
      <c r="G329" s="44">
        <f>AVERAGEIF($C$2:$C$317,"="&amp;$B329,$EA$2:$EA$317)</f>
        <v>2.6181372549019604</v>
      </c>
      <c r="H329" s="44">
        <f>AVERAGEIF($C$2:$C$317,"="&amp;$B329,$EB$2:$EB$317)</f>
        <v>4.5854165686274519E-2</v>
      </c>
    </row>
    <row r="330" spans="1:8" x14ac:dyDescent="0.2">
      <c r="A330">
        <v>10</v>
      </c>
      <c r="B330" s="6" t="s">
        <v>0</v>
      </c>
      <c r="C330" s="44">
        <f>SUMIF($C$2:$C$317,"="&amp;$B330,$I$2:$I$317)</f>
        <v>12.772973000000002</v>
      </c>
      <c r="D330" s="42">
        <f>SUMIF($C$2:$C$317,"="&amp;$B330,$DX$2:$DX$317)</f>
        <v>915</v>
      </c>
      <c r="E330" s="42">
        <f>SUMIF($C$2:$C$317,"="&amp;$B330,$DY$2:$DY$317)</f>
        <v>864</v>
      </c>
      <c r="F330" s="44">
        <f>AVERAGEIF($C$2:$C$317,"="&amp;$B330,$DZ$2:$DZ$317)</f>
        <v>3.5854166666666654</v>
      </c>
      <c r="G330" s="44">
        <f>AVERAGEIF($C$2:$C$317,"="&amp;$B330,$EA$2:$EA$317)</f>
        <v>3.4064814814814821</v>
      </c>
      <c r="H330" s="44">
        <f>AVERAGEIF($C$2:$C$317,"="&amp;$B330,$EB$2:$EB$317)</f>
        <v>4.5331174999999981E-2</v>
      </c>
    </row>
    <row r="332" spans="1:8" x14ac:dyDescent="0.2">
      <c r="B332" s="35" t="s">
        <v>478</v>
      </c>
      <c r="C332" s="35" t="s">
        <v>479</v>
      </c>
    </row>
    <row r="333" spans="1:8" x14ac:dyDescent="0.2">
      <c r="B333" s="26" t="s">
        <v>46</v>
      </c>
      <c r="C333">
        <v>849</v>
      </c>
      <c r="D333" s="44">
        <f>C333/SUM($C$333:$C$450)</f>
        <v>0.16781972721881794</v>
      </c>
    </row>
    <row r="334" spans="1:8" x14ac:dyDescent="0.2">
      <c r="B334" s="26" t="s">
        <v>28</v>
      </c>
      <c r="C334">
        <v>384</v>
      </c>
      <c r="D334" s="44">
        <f t="shared" ref="D334:D397" si="23">C334/SUM($C$333:$C$450)</f>
        <v>7.5904328918758646E-2</v>
      </c>
    </row>
    <row r="335" spans="1:8" x14ac:dyDescent="0.2">
      <c r="B335" s="26" t="s">
        <v>29</v>
      </c>
      <c r="C335">
        <v>381</v>
      </c>
      <c r="D335" s="44">
        <f t="shared" si="23"/>
        <v>7.5311326349080845E-2</v>
      </c>
    </row>
    <row r="336" spans="1:8" ht="51" x14ac:dyDescent="0.2">
      <c r="B336" s="27" t="s">
        <v>43</v>
      </c>
      <c r="C336">
        <v>361</v>
      </c>
      <c r="D336" s="44">
        <f t="shared" si="23"/>
        <v>7.1357975884562164E-2</v>
      </c>
    </row>
    <row r="337" spans="2:4" ht="63.75" x14ac:dyDescent="0.2">
      <c r="B337" s="27" t="s">
        <v>50</v>
      </c>
      <c r="C337">
        <v>283</v>
      </c>
      <c r="D337" s="44">
        <f t="shared" si="23"/>
        <v>5.5939909072939317E-2</v>
      </c>
    </row>
    <row r="338" spans="2:4" ht="63.75" x14ac:dyDescent="0.2">
      <c r="B338" s="27" t="s">
        <v>128</v>
      </c>
      <c r="C338">
        <v>275</v>
      </c>
      <c r="D338" s="44">
        <f t="shared" si="23"/>
        <v>5.4358568887131843E-2</v>
      </c>
    </row>
    <row r="339" spans="2:4" x14ac:dyDescent="0.2">
      <c r="B339" s="26" t="s">
        <v>34</v>
      </c>
      <c r="C339">
        <v>267</v>
      </c>
      <c r="D339" s="44">
        <f t="shared" si="23"/>
        <v>5.2777228701324369E-2</v>
      </c>
    </row>
    <row r="340" spans="2:4" x14ac:dyDescent="0.2">
      <c r="B340" s="26" t="s">
        <v>37</v>
      </c>
      <c r="C340">
        <v>209</v>
      </c>
      <c r="D340" s="44">
        <f t="shared" si="23"/>
        <v>4.1312512354220204E-2</v>
      </c>
    </row>
    <row r="341" spans="2:4" ht="51" x14ac:dyDescent="0.2">
      <c r="B341" s="29" t="s">
        <v>94</v>
      </c>
      <c r="C341">
        <v>196</v>
      </c>
      <c r="D341" s="44">
        <f t="shared" si="23"/>
        <v>3.8742834552283063E-2</v>
      </c>
    </row>
    <row r="342" spans="2:4" ht="63.75" x14ac:dyDescent="0.2">
      <c r="B342" s="27" t="s">
        <v>44</v>
      </c>
      <c r="C342">
        <v>165</v>
      </c>
      <c r="D342" s="44">
        <f t="shared" si="23"/>
        <v>3.2615141332279107E-2</v>
      </c>
    </row>
    <row r="343" spans="2:4" x14ac:dyDescent="0.2">
      <c r="B343" s="26" t="s">
        <v>33</v>
      </c>
      <c r="C343">
        <v>148</v>
      </c>
      <c r="D343" s="44">
        <f t="shared" si="23"/>
        <v>2.9254793437438229E-2</v>
      </c>
    </row>
    <row r="344" spans="2:4" x14ac:dyDescent="0.2">
      <c r="B344" s="26" t="s">
        <v>38</v>
      </c>
      <c r="C344">
        <v>140</v>
      </c>
      <c r="D344" s="44">
        <f t="shared" si="23"/>
        <v>2.7673453251630759E-2</v>
      </c>
    </row>
    <row r="345" spans="2:4" ht="63.75" x14ac:dyDescent="0.2">
      <c r="B345" s="29" t="s">
        <v>101</v>
      </c>
      <c r="C345">
        <v>131</v>
      </c>
      <c r="D345" s="44">
        <f t="shared" si="23"/>
        <v>2.5894445542597351E-2</v>
      </c>
    </row>
    <row r="346" spans="2:4" x14ac:dyDescent="0.2">
      <c r="B346" s="26" t="s">
        <v>35</v>
      </c>
      <c r="C346">
        <v>117</v>
      </c>
      <c r="D346" s="44">
        <f t="shared" si="23"/>
        <v>2.3127100217434277E-2</v>
      </c>
    </row>
    <row r="347" spans="2:4" ht="25.5" x14ac:dyDescent="0.2">
      <c r="B347" s="27" t="s">
        <v>42</v>
      </c>
      <c r="C347">
        <v>115</v>
      </c>
      <c r="D347" s="44">
        <f t="shared" si="23"/>
        <v>2.2731765170982406E-2</v>
      </c>
    </row>
    <row r="348" spans="2:4" ht="25.5" x14ac:dyDescent="0.2">
      <c r="B348" s="29" t="s">
        <v>125</v>
      </c>
      <c r="C348">
        <v>92</v>
      </c>
      <c r="D348" s="44">
        <f t="shared" si="23"/>
        <v>1.8185412136785924E-2</v>
      </c>
    </row>
    <row r="349" spans="2:4" x14ac:dyDescent="0.2">
      <c r="B349" s="26" t="s">
        <v>47</v>
      </c>
      <c r="C349">
        <v>81</v>
      </c>
      <c r="D349" s="44">
        <f t="shared" si="23"/>
        <v>1.6011069381300654E-2</v>
      </c>
    </row>
    <row r="350" spans="2:4" x14ac:dyDescent="0.2">
      <c r="B350" s="26" t="s">
        <v>57</v>
      </c>
      <c r="C350">
        <v>70</v>
      </c>
      <c r="D350" s="44">
        <f t="shared" si="23"/>
        <v>1.3836726625815379E-2</v>
      </c>
    </row>
    <row r="351" spans="2:4" ht="76.5" x14ac:dyDescent="0.2">
      <c r="B351" s="27" t="s">
        <v>40</v>
      </c>
      <c r="C351">
        <v>52</v>
      </c>
      <c r="D351" s="44">
        <f t="shared" si="23"/>
        <v>1.0278711207748568E-2</v>
      </c>
    </row>
    <row r="352" spans="2:4" ht="51" x14ac:dyDescent="0.2">
      <c r="B352" s="27" t="s">
        <v>141</v>
      </c>
      <c r="C352">
        <v>43</v>
      </c>
      <c r="D352" s="44">
        <f t="shared" si="23"/>
        <v>8.4997034987151603E-3</v>
      </c>
    </row>
    <row r="353" spans="2:4" ht="63.75" x14ac:dyDescent="0.2">
      <c r="B353" s="27" t="s">
        <v>84</v>
      </c>
      <c r="C353">
        <v>42</v>
      </c>
      <c r="D353" s="44">
        <f t="shared" si="23"/>
        <v>8.3020359754892269E-3</v>
      </c>
    </row>
    <row r="354" spans="2:4" x14ac:dyDescent="0.2">
      <c r="B354" s="26" t="s">
        <v>30</v>
      </c>
      <c r="C354">
        <v>40</v>
      </c>
      <c r="D354" s="44">
        <f t="shared" si="23"/>
        <v>7.9067009290373583E-3</v>
      </c>
    </row>
    <row r="355" spans="2:4" x14ac:dyDescent="0.2">
      <c r="B355" s="28" t="s">
        <v>133</v>
      </c>
      <c r="C355">
        <v>39</v>
      </c>
      <c r="D355" s="44">
        <f t="shared" si="23"/>
        <v>7.7090334058114249E-3</v>
      </c>
    </row>
    <row r="356" spans="2:4" ht="63.75" x14ac:dyDescent="0.2">
      <c r="B356" s="29" t="s">
        <v>88</v>
      </c>
      <c r="C356">
        <v>38</v>
      </c>
      <c r="D356" s="44">
        <f t="shared" si="23"/>
        <v>7.5113658825854916E-3</v>
      </c>
    </row>
    <row r="357" spans="2:4" ht="63.75" x14ac:dyDescent="0.2">
      <c r="B357" s="27" t="s">
        <v>92</v>
      </c>
      <c r="C357">
        <v>37</v>
      </c>
      <c r="D357" s="44">
        <f t="shared" si="23"/>
        <v>7.3136983593595573E-3</v>
      </c>
    </row>
    <row r="358" spans="2:4" ht="38.25" x14ac:dyDescent="0.2">
      <c r="B358" s="27" t="s">
        <v>126</v>
      </c>
      <c r="C358">
        <v>37</v>
      </c>
      <c r="D358" s="44">
        <f t="shared" si="23"/>
        <v>7.3136983593595573E-3</v>
      </c>
    </row>
    <row r="359" spans="2:4" ht="63.75" x14ac:dyDescent="0.2">
      <c r="B359" s="27" t="s">
        <v>51</v>
      </c>
      <c r="C359">
        <v>33</v>
      </c>
      <c r="D359" s="44">
        <f t="shared" si="23"/>
        <v>6.5230282664558211E-3</v>
      </c>
    </row>
    <row r="360" spans="2:4" ht="25.5" x14ac:dyDescent="0.2">
      <c r="B360" s="29" t="s">
        <v>95</v>
      </c>
      <c r="C360">
        <v>33</v>
      </c>
      <c r="D360" s="44">
        <f t="shared" si="23"/>
        <v>6.5230282664558211E-3</v>
      </c>
    </row>
    <row r="361" spans="2:4" x14ac:dyDescent="0.2">
      <c r="B361" s="28" t="s">
        <v>96</v>
      </c>
      <c r="C361">
        <v>21</v>
      </c>
      <c r="D361" s="44">
        <f t="shared" si="23"/>
        <v>4.1510179877446134E-3</v>
      </c>
    </row>
    <row r="362" spans="2:4" x14ac:dyDescent="0.2">
      <c r="B362" s="26" t="s">
        <v>48</v>
      </c>
      <c r="C362">
        <v>19</v>
      </c>
      <c r="D362" s="44">
        <f t="shared" si="23"/>
        <v>3.7556829412927458E-3</v>
      </c>
    </row>
    <row r="363" spans="2:4" ht="63.75" x14ac:dyDescent="0.2">
      <c r="B363" s="27" t="s">
        <v>52</v>
      </c>
      <c r="C363">
        <v>19</v>
      </c>
      <c r="D363" s="44">
        <f t="shared" si="23"/>
        <v>3.7556829412927458E-3</v>
      </c>
    </row>
    <row r="364" spans="2:4" ht="63.75" x14ac:dyDescent="0.2">
      <c r="B364" s="29" t="s">
        <v>123</v>
      </c>
      <c r="C364">
        <v>18</v>
      </c>
      <c r="D364" s="44">
        <f t="shared" si="23"/>
        <v>3.5580154180668115E-3</v>
      </c>
    </row>
    <row r="365" spans="2:4" ht="25.5" x14ac:dyDescent="0.2">
      <c r="B365" s="27" t="s">
        <v>144</v>
      </c>
      <c r="C365">
        <v>18</v>
      </c>
      <c r="D365" s="44">
        <f t="shared" si="23"/>
        <v>3.5580154180668115E-3</v>
      </c>
    </row>
    <row r="366" spans="2:4" ht="63.75" x14ac:dyDescent="0.2">
      <c r="B366" s="29" t="s">
        <v>93</v>
      </c>
      <c r="C366">
        <v>17</v>
      </c>
      <c r="D366" s="44">
        <f t="shared" si="23"/>
        <v>3.3603478948408777E-3</v>
      </c>
    </row>
    <row r="367" spans="2:4" ht="38.25" x14ac:dyDescent="0.2">
      <c r="B367" s="29" t="s">
        <v>98</v>
      </c>
      <c r="C367">
        <v>17</v>
      </c>
      <c r="D367" s="44">
        <f t="shared" si="23"/>
        <v>3.3603478948408777E-3</v>
      </c>
    </row>
    <row r="368" spans="2:4" x14ac:dyDescent="0.2">
      <c r="B368" s="26" t="s">
        <v>89</v>
      </c>
      <c r="C368">
        <v>16</v>
      </c>
      <c r="D368" s="44">
        <f t="shared" si="23"/>
        <v>3.1626803716149439E-3</v>
      </c>
    </row>
    <row r="369" spans="2:4" ht="63.75" x14ac:dyDescent="0.2">
      <c r="B369" s="27" t="s">
        <v>143</v>
      </c>
      <c r="C369">
        <v>16</v>
      </c>
      <c r="D369" s="44">
        <f t="shared" si="23"/>
        <v>3.1626803716149439E-3</v>
      </c>
    </row>
    <row r="370" spans="2:4" x14ac:dyDescent="0.2">
      <c r="B370" s="26" t="s">
        <v>80</v>
      </c>
      <c r="C370">
        <v>13</v>
      </c>
      <c r="D370" s="44">
        <f t="shared" si="23"/>
        <v>2.5696778019371419E-3</v>
      </c>
    </row>
    <row r="371" spans="2:4" x14ac:dyDescent="0.2">
      <c r="B371" s="26" t="s">
        <v>81</v>
      </c>
      <c r="C371">
        <v>13</v>
      </c>
      <c r="D371" s="44">
        <f t="shared" si="23"/>
        <v>2.5696778019371419E-3</v>
      </c>
    </row>
    <row r="372" spans="2:4" ht="38.25" x14ac:dyDescent="0.2">
      <c r="B372" s="27" t="s">
        <v>90</v>
      </c>
      <c r="C372">
        <v>13</v>
      </c>
      <c r="D372" s="44">
        <f t="shared" si="23"/>
        <v>2.5696778019371419E-3</v>
      </c>
    </row>
    <row r="373" spans="2:4" x14ac:dyDescent="0.2">
      <c r="B373" s="28" t="s">
        <v>132</v>
      </c>
      <c r="C373">
        <v>13</v>
      </c>
      <c r="D373" s="44">
        <f t="shared" si="23"/>
        <v>2.5696778019371419E-3</v>
      </c>
    </row>
    <row r="374" spans="2:4" x14ac:dyDescent="0.2">
      <c r="B374" s="29" t="s">
        <v>145</v>
      </c>
      <c r="C374">
        <v>13</v>
      </c>
      <c r="D374" s="44">
        <f t="shared" si="23"/>
        <v>2.5696778019371419E-3</v>
      </c>
    </row>
    <row r="375" spans="2:4" ht="63.75" x14ac:dyDescent="0.2">
      <c r="B375" s="27" t="s">
        <v>106</v>
      </c>
      <c r="C375">
        <v>12</v>
      </c>
      <c r="D375" s="44">
        <f t="shared" si="23"/>
        <v>2.3720102787112077E-3</v>
      </c>
    </row>
    <row r="376" spans="2:4" x14ac:dyDescent="0.2">
      <c r="B376" s="26" t="s">
        <v>69</v>
      </c>
      <c r="C376">
        <v>11</v>
      </c>
      <c r="D376" s="44">
        <f t="shared" si="23"/>
        <v>2.1743427554852738E-3</v>
      </c>
    </row>
    <row r="377" spans="2:4" x14ac:dyDescent="0.2">
      <c r="B377" s="28" t="s">
        <v>86</v>
      </c>
      <c r="C377">
        <v>10</v>
      </c>
      <c r="D377" s="44">
        <f t="shared" si="23"/>
        <v>1.9766752322593396E-3</v>
      </c>
    </row>
    <row r="378" spans="2:4" ht="63.75" x14ac:dyDescent="0.2">
      <c r="B378" s="27" t="s">
        <v>107</v>
      </c>
      <c r="C378">
        <v>10</v>
      </c>
      <c r="D378" s="44">
        <f t="shared" si="23"/>
        <v>1.9766752322593396E-3</v>
      </c>
    </row>
    <row r="379" spans="2:4" ht="63.75" x14ac:dyDescent="0.2">
      <c r="B379" s="29" t="s">
        <v>115</v>
      </c>
      <c r="C379">
        <v>10</v>
      </c>
      <c r="D379" s="44">
        <f t="shared" si="23"/>
        <v>1.9766752322593396E-3</v>
      </c>
    </row>
    <row r="380" spans="2:4" ht="51" x14ac:dyDescent="0.2">
      <c r="B380" s="27" t="s">
        <v>45</v>
      </c>
      <c r="C380">
        <v>9</v>
      </c>
      <c r="D380" s="44">
        <f t="shared" si="23"/>
        <v>1.7790077090334058E-3</v>
      </c>
    </row>
    <row r="381" spans="2:4" x14ac:dyDescent="0.2">
      <c r="B381" s="26" t="s">
        <v>39</v>
      </c>
      <c r="C381">
        <v>8</v>
      </c>
      <c r="D381" s="44">
        <f t="shared" si="23"/>
        <v>1.5813401858074719E-3</v>
      </c>
    </row>
    <row r="382" spans="2:4" ht="51" x14ac:dyDescent="0.2">
      <c r="B382" s="27" t="s">
        <v>53</v>
      </c>
      <c r="C382">
        <v>8</v>
      </c>
      <c r="D382" s="44">
        <f t="shared" si="23"/>
        <v>1.5813401858074719E-3</v>
      </c>
    </row>
    <row r="383" spans="2:4" ht="51" x14ac:dyDescent="0.2">
      <c r="B383" s="29" t="s">
        <v>135</v>
      </c>
      <c r="C383">
        <v>8</v>
      </c>
      <c r="D383" s="44">
        <f t="shared" si="23"/>
        <v>1.5813401858074719E-3</v>
      </c>
    </row>
    <row r="384" spans="2:4" x14ac:dyDescent="0.2">
      <c r="B384" s="28" t="s">
        <v>99</v>
      </c>
      <c r="C384">
        <v>7</v>
      </c>
      <c r="D384" s="44">
        <f t="shared" si="23"/>
        <v>1.3836726625815379E-3</v>
      </c>
    </row>
    <row r="385" spans="2:4" x14ac:dyDescent="0.2">
      <c r="B385" s="28" t="s">
        <v>108</v>
      </c>
      <c r="C385">
        <v>7</v>
      </c>
      <c r="D385" s="44">
        <f t="shared" si="23"/>
        <v>1.3836726625815379E-3</v>
      </c>
    </row>
    <row r="386" spans="2:4" x14ac:dyDescent="0.2">
      <c r="B386" s="28" t="s">
        <v>138</v>
      </c>
      <c r="C386">
        <v>6</v>
      </c>
      <c r="D386" s="44">
        <f t="shared" si="23"/>
        <v>1.1860051393556038E-3</v>
      </c>
    </row>
    <row r="387" spans="2:4" ht="38.25" x14ac:dyDescent="0.2">
      <c r="B387" s="29" t="s">
        <v>112</v>
      </c>
      <c r="C387">
        <v>5</v>
      </c>
      <c r="D387" s="44">
        <f t="shared" si="23"/>
        <v>9.8833761612966979E-4</v>
      </c>
    </row>
    <row r="388" spans="2:4" x14ac:dyDescent="0.2">
      <c r="B388" s="28" t="s">
        <v>121</v>
      </c>
      <c r="C388">
        <v>5</v>
      </c>
      <c r="D388" s="44">
        <f t="shared" si="23"/>
        <v>9.8833761612966979E-4</v>
      </c>
    </row>
    <row r="389" spans="2:4" ht="63.75" x14ac:dyDescent="0.2">
      <c r="B389" s="29" t="s">
        <v>140</v>
      </c>
      <c r="C389">
        <v>5</v>
      </c>
      <c r="D389" s="44">
        <f t="shared" si="23"/>
        <v>9.8833761612966979E-4</v>
      </c>
    </row>
    <row r="390" spans="2:4" x14ac:dyDescent="0.2">
      <c r="B390" s="26" t="s">
        <v>71</v>
      </c>
      <c r="C390">
        <v>4</v>
      </c>
      <c r="D390" s="44">
        <f t="shared" si="23"/>
        <v>7.9067009290373596E-4</v>
      </c>
    </row>
    <row r="391" spans="2:4" x14ac:dyDescent="0.2">
      <c r="B391" s="26" t="s">
        <v>79</v>
      </c>
      <c r="C391">
        <v>4</v>
      </c>
      <c r="D391" s="44">
        <f t="shared" si="23"/>
        <v>7.9067009290373596E-4</v>
      </c>
    </row>
    <row r="392" spans="2:4" ht="38.25" x14ac:dyDescent="0.2">
      <c r="B392" s="29" t="s">
        <v>87</v>
      </c>
      <c r="C392">
        <v>4</v>
      </c>
      <c r="D392" s="44">
        <f t="shared" si="23"/>
        <v>7.9067009290373596E-4</v>
      </c>
    </row>
    <row r="393" spans="2:4" ht="63.75" x14ac:dyDescent="0.2">
      <c r="B393" s="29" t="s">
        <v>124</v>
      </c>
      <c r="C393">
        <v>4</v>
      </c>
      <c r="D393" s="44">
        <f t="shared" si="23"/>
        <v>7.9067009290373596E-4</v>
      </c>
    </row>
    <row r="394" spans="2:4" x14ac:dyDescent="0.2">
      <c r="B394" s="26" t="s">
        <v>60</v>
      </c>
      <c r="C394">
        <v>3</v>
      </c>
      <c r="D394" s="44">
        <f t="shared" si="23"/>
        <v>5.9300256967780192E-4</v>
      </c>
    </row>
    <row r="395" spans="2:4" x14ac:dyDescent="0.2">
      <c r="B395" s="26" t="s">
        <v>70</v>
      </c>
      <c r="C395">
        <v>3</v>
      </c>
      <c r="D395" s="44">
        <f t="shared" si="23"/>
        <v>5.9300256967780192E-4</v>
      </c>
    </row>
    <row r="396" spans="2:4" x14ac:dyDescent="0.2">
      <c r="B396" s="28" t="s">
        <v>85</v>
      </c>
      <c r="C396">
        <v>3</v>
      </c>
      <c r="D396" s="44">
        <f t="shared" si="23"/>
        <v>5.9300256967780192E-4</v>
      </c>
    </row>
    <row r="397" spans="2:4" x14ac:dyDescent="0.2">
      <c r="B397" s="28" t="s">
        <v>113</v>
      </c>
      <c r="C397">
        <v>3</v>
      </c>
      <c r="D397" s="44">
        <f t="shared" si="23"/>
        <v>5.9300256967780192E-4</v>
      </c>
    </row>
    <row r="398" spans="2:4" ht="38.25" x14ac:dyDescent="0.2">
      <c r="B398" s="27" t="s">
        <v>142</v>
      </c>
      <c r="C398">
        <v>3</v>
      </c>
      <c r="D398" s="44">
        <f t="shared" ref="D398:D450" si="24">C398/SUM($C$333:$C$450)</f>
        <v>5.9300256967780192E-4</v>
      </c>
    </row>
    <row r="399" spans="2:4" x14ac:dyDescent="0.2">
      <c r="B399" s="26" t="s">
        <v>31</v>
      </c>
      <c r="C399">
        <v>2</v>
      </c>
      <c r="D399" s="44">
        <f t="shared" si="24"/>
        <v>3.9533504645186798E-4</v>
      </c>
    </row>
    <row r="400" spans="2:4" x14ac:dyDescent="0.2">
      <c r="B400" s="26" t="s">
        <v>32</v>
      </c>
      <c r="C400">
        <v>2</v>
      </c>
      <c r="D400" s="44">
        <f t="shared" si="24"/>
        <v>3.9533504645186798E-4</v>
      </c>
    </row>
    <row r="401" spans="2:4" x14ac:dyDescent="0.2">
      <c r="B401" s="26" t="s">
        <v>55</v>
      </c>
      <c r="C401">
        <v>2</v>
      </c>
      <c r="D401" s="44">
        <f t="shared" si="24"/>
        <v>3.9533504645186798E-4</v>
      </c>
    </row>
    <row r="402" spans="2:4" ht="63.75" x14ac:dyDescent="0.2">
      <c r="B402" s="27" t="s">
        <v>49</v>
      </c>
      <c r="C402">
        <v>1</v>
      </c>
      <c r="D402" s="44">
        <f t="shared" si="24"/>
        <v>1.9766752322593399E-4</v>
      </c>
    </row>
    <row r="403" spans="2:4" x14ac:dyDescent="0.2">
      <c r="B403" s="26" t="s">
        <v>56</v>
      </c>
      <c r="C403">
        <v>1</v>
      </c>
      <c r="D403" s="44">
        <f t="shared" si="24"/>
        <v>1.9766752322593399E-4</v>
      </c>
    </row>
    <row r="404" spans="2:4" ht="51" x14ac:dyDescent="0.2">
      <c r="B404" s="27" t="s">
        <v>63</v>
      </c>
      <c r="C404">
        <v>1</v>
      </c>
      <c r="D404" s="44">
        <f t="shared" si="24"/>
        <v>1.9766752322593399E-4</v>
      </c>
    </row>
    <row r="405" spans="2:4" x14ac:dyDescent="0.2">
      <c r="B405" s="26" t="s">
        <v>67</v>
      </c>
      <c r="C405">
        <v>1</v>
      </c>
      <c r="D405" s="44">
        <f t="shared" si="24"/>
        <v>1.9766752322593399E-4</v>
      </c>
    </row>
    <row r="406" spans="2:4" x14ac:dyDescent="0.2">
      <c r="B406" s="26" t="s">
        <v>75</v>
      </c>
      <c r="C406">
        <v>1</v>
      </c>
      <c r="D406" s="44">
        <f t="shared" si="24"/>
        <v>1.9766752322593399E-4</v>
      </c>
    </row>
    <row r="407" spans="2:4" ht="51" x14ac:dyDescent="0.2">
      <c r="B407" s="27" t="s">
        <v>76</v>
      </c>
      <c r="C407">
        <v>1</v>
      </c>
      <c r="D407" s="44">
        <f t="shared" si="24"/>
        <v>1.9766752322593399E-4</v>
      </c>
    </row>
    <row r="408" spans="2:4" x14ac:dyDescent="0.2">
      <c r="B408" s="26" t="s">
        <v>83</v>
      </c>
      <c r="C408">
        <v>1</v>
      </c>
      <c r="D408" s="44">
        <f t="shared" si="24"/>
        <v>1.9766752322593399E-4</v>
      </c>
    </row>
    <row r="409" spans="2:4" x14ac:dyDescent="0.2">
      <c r="B409" s="26" t="s">
        <v>91</v>
      </c>
      <c r="C409">
        <v>1</v>
      </c>
      <c r="D409" s="44">
        <f t="shared" si="24"/>
        <v>1.9766752322593399E-4</v>
      </c>
    </row>
    <row r="410" spans="2:4" ht="38.25" x14ac:dyDescent="0.2">
      <c r="B410" s="29" t="s">
        <v>97</v>
      </c>
      <c r="C410">
        <v>1</v>
      </c>
      <c r="D410" s="44">
        <f t="shared" si="24"/>
        <v>1.9766752322593399E-4</v>
      </c>
    </row>
    <row r="411" spans="2:4" x14ac:dyDescent="0.2">
      <c r="B411" s="26" t="s">
        <v>102</v>
      </c>
      <c r="C411">
        <v>1</v>
      </c>
      <c r="D411" s="44">
        <f t="shared" si="24"/>
        <v>1.9766752322593399E-4</v>
      </c>
    </row>
    <row r="412" spans="2:4" x14ac:dyDescent="0.2">
      <c r="B412" s="26" t="s">
        <v>105</v>
      </c>
      <c r="C412">
        <v>1</v>
      </c>
      <c r="D412" s="44">
        <f t="shared" si="24"/>
        <v>1.9766752322593399E-4</v>
      </c>
    </row>
    <row r="413" spans="2:4" x14ac:dyDescent="0.2">
      <c r="B413" s="29" t="s">
        <v>110</v>
      </c>
      <c r="C413">
        <v>1</v>
      </c>
      <c r="D413" s="44">
        <f t="shared" si="24"/>
        <v>1.9766752322593399E-4</v>
      </c>
    </row>
    <row r="414" spans="2:4" x14ac:dyDescent="0.2">
      <c r="B414" s="28" t="s">
        <v>120</v>
      </c>
      <c r="C414">
        <v>1</v>
      </c>
      <c r="D414" s="44">
        <f t="shared" si="24"/>
        <v>1.9766752322593399E-4</v>
      </c>
    </row>
    <row r="415" spans="2:4" ht="63.75" x14ac:dyDescent="0.2">
      <c r="B415" s="27" t="s">
        <v>127</v>
      </c>
      <c r="C415">
        <v>1</v>
      </c>
      <c r="D415" s="44">
        <f t="shared" si="24"/>
        <v>1.9766752322593399E-4</v>
      </c>
    </row>
    <row r="416" spans="2:4" ht="76.5" x14ac:dyDescent="0.2">
      <c r="B416" s="29" t="s">
        <v>129</v>
      </c>
      <c r="C416">
        <v>1</v>
      </c>
      <c r="D416" s="44">
        <f t="shared" si="24"/>
        <v>1.9766752322593399E-4</v>
      </c>
    </row>
    <row r="417" spans="2:4" x14ac:dyDescent="0.2">
      <c r="B417" s="28" t="s">
        <v>130</v>
      </c>
      <c r="C417">
        <v>1</v>
      </c>
      <c r="D417" s="44">
        <f t="shared" si="24"/>
        <v>1.9766752322593399E-4</v>
      </c>
    </row>
    <row r="418" spans="2:4" ht="38.25" x14ac:dyDescent="0.2">
      <c r="B418" s="29" t="s">
        <v>136</v>
      </c>
      <c r="C418">
        <v>1</v>
      </c>
      <c r="D418" s="44">
        <f t="shared" si="24"/>
        <v>1.9766752322593399E-4</v>
      </c>
    </row>
    <row r="419" spans="2:4" x14ac:dyDescent="0.2">
      <c r="B419" s="26" t="s">
        <v>36</v>
      </c>
      <c r="C419">
        <v>0</v>
      </c>
      <c r="D419" s="44">
        <f t="shared" si="24"/>
        <v>0</v>
      </c>
    </row>
    <row r="420" spans="2:4" x14ac:dyDescent="0.2">
      <c r="B420" s="26" t="s">
        <v>41</v>
      </c>
      <c r="C420">
        <v>0</v>
      </c>
      <c r="D420" s="44">
        <f t="shared" si="24"/>
        <v>0</v>
      </c>
    </row>
    <row r="421" spans="2:4" x14ac:dyDescent="0.2">
      <c r="B421" s="26" t="s">
        <v>54</v>
      </c>
      <c r="C421">
        <v>0</v>
      </c>
      <c r="D421" s="44">
        <f t="shared" si="24"/>
        <v>0</v>
      </c>
    </row>
    <row r="422" spans="2:4" x14ac:dyDescent="0.2">
      <c r="B422" s="26" t="s">
        <v>58</v>
      </c>
      <c r="C422">
        <v>0</v>
      </c>
      <c r="D422" s="44">
        <f t="shared" si="24"/>
        <v>0</v>
      </c>
    </row>
    <row r="423" spans="2:4" x14ac:dyDescent="0.2">
      <c r="B423" s="26" t="s">
        <v>59</v>
      </c>
      <c r="C423">
        <v>0</v>
      </c>
      <c r="D423" s="44">
        <f t="shared" si="24"/>
        <v>0</v>
      </c>
    </row>
    <row r="424" spans="2:4" x14ac:dyDescent="0.2">
      <c r="B424" s="26" t="s">
        <v>61</v>
      </c>
      <c r="C424">
        <v>0</v>
      </c>
      <c r="D424" s="44">
        <f t="shared" si="24"/>
        <v>0</v>
      </c>
    </row>
    <row r="425" spans="2:4" x14ac:dyDescent="0.2">
      <c r="B425" s="26" t="s">
        <v>62</v>
      </c>
      <c r="C425">
        <v>0</v>
      </c>
      <c r="D425" s="44">
        <f t="shared" si="24"/>
        <v>0</v>
      </c>
    </row>
    <row r="426" spans="2:4" ht="63.75" x14ac:dyDescent="0.2">
      <c r="B426" s="27" t="s">
        <v>64</v>
      </c>
      <c r="C426">
        <v>0</v>
      </c>
      <c r="D426" s="44">
        <f t="shared" si="24"/>
        <v>0</v>
      </c>
    </row>
    <row r="427" spans="2:4" x14ac:dyDescent="0.2">
      <c r="B427" s="26" t="s">
        <v>65</v>
      </c>
      <c r="C427">
        <v>0</v>
      </c>
      <c r="D427" s="44">
        <f t="shared" si="24"/>
        <v>0</v>
      </c>
    </row>
    <row r="428" spans="2:4" x14ac:dyDescent="0.2">
      <c r="B428" s="26" t="s">
        <v>66</v>
      </c>
      <c r="C428">
        <v>0</v>
      </c>
      <c r="D428" s="44">
        <f t="shared" si="24"/>
        <v>0</v>
      </c>
    </row>
    <row r="429" spans="2:4" x14ac:dyDescent="0.2">
      <c r="B429" s="26" t="s">
        <v>68</v>
      </c>
      <c r="C429">
        <v>0</v>
      </c>
      <c r="D429" s="44">
        <f t="shared" si="24"/>
        <v>0</v>
      </c>
    </row>
    <row r="430" spans="2:4" ht="51" x14ac:dyDescent="0.2">
      <c r="B430" s="27" t="s">
        <v>72</v>
      </c>
      <c r="C430">
        <v>0</v>
      </c>
      <c r="D430" s="44">
        <f t="shared" si="24"/>
        <v>0</v>
      </c>
    </row>
    <row r="431" spans="2:4" ht="51" x14ac:dyDescent="0.2">
      <c r="B431" s="27" t="s">
        <v>73</v>
      </c>
      <c r="C431">
        <v>0</v>
      </c>
      <c r="D431" s="44">
        <f t="shared" si="24"/>
        <v>0</v>
      </c>
    </row>
    <row r="432" spans="2:4" ht="63.75" x14ac:dyDescent="0.2">
      <c r="B432" s="27" t="s">
        <v>74</v>
      </c>
      <c r="C432">
        <v>0</v>
      </c>
      <c r="D432" s="44">
        <f t="shared" si="24"/>
        <v>0</v>
      </c>
    </row>
    <row r="433" spans="2:4" x14ac:dyDescent="0.2">
      <c r="B433" s="26" t="s">
        <v>77</v>
      </c>
      <c r="C433">
        <v>0</v>
      </c>
      <c r="D433" s="44">
        <f t="shared" si="24"/>
        <v>0</v>
      </c>
    </row>
    <row r="434" spans="2:4" x14ac:dyDescent="0.2">
      <c r="B434" s="26" t="s">
        <v>78</v>
      </c>
      <c r="C434">
        <v>0</v>
      </c>
      <c r="D434" s="44">
        <f t="shared" si="24"/>
        <v>0</v>
      </c>
    </row>
    <row r="435" spans="2:4" x14ac:dyDescent="0.2">
      <c r="B435" s="26" t="s">
        <v>82</v>
      </c>
      <c r="C435">
        <v>0</v>
      </c>
      <c r="D435" s="44">
        <f t="shared" si="24"/>
        <v>0</v>
      </c>
    </row>
    <row r="436" spans="2:4" x14ac:dyDescent="0.2">
      <c r="B436" s="28" t="s">
        <v>100</v>
      </c>
      <c r="C436">
        <v>0</v>
      </c>
      <c r="D436" s="44">
        <f t="shared" si="24"/>
        <v>0</v>
      </c>
    </row>
    <row r="437" spans="2:4" x14ac:dyDescent="0.2">
      <c r="B437" s="26" t="s">
        <v>103</v>
      </c>
      <c r="C437">
        <v>0</v>
      </c>
      <c r="D437" s="44">
        <f t="shared" si="24"/>
        <v>0</v>
      </c>
    </row>
    <row r="438" spans="2:4" x14ac:dyDescent="0.2">
      <c r="B438" s="26" t="s">
        <v>104</v>
      </c>
      <c r="C438">
        <v>0</v>
      </c>
      <c r="D438" s="44">
        <f t="shared" si="24"/>
        <v>0</v>
      </c>
    </row>
    <row r="439" spans="2:4" x14ac:dyDescent="0.2">
      <c r="B439" s="28" t="s">
        <v>109</v>
      </c>
      <c r="C439">
        <v>0</v>
      </c>
      <c r="D439" s="44">
        <f t="shared" si="24"/>
        <v>0</v>
      </c>
    </row>
    <row r="440" spans="2:4" ht="25.5" x14ac:dyDescent="0.2">
      <c r="B440" s="29" t="s">
        <v>111</v>
      </c>
      <c r="C440">
        <v>0</v>
      </c>
      <c r="D440" s="44">
        <f t="shared" si="24"/>
        <v>0</v>
      </c>
    </row>
    <row r="441" spans="2:4" ht="51" x14ac:dyDescent="0.2">
      <c r="B441" s="29" t="s">
        <v>114</v>
      </c>
      <c r="C441">
        <v>0</v>
      </c>
      <c r="D441" s="44">
        <f t="shared" si="24"/>
        <v>0</v>
      </c>
    </row>
    <row r="442" spans="2:4" x14ac:dyDescent="0.2">
      <c r="B442" s="28" t="s">
        <v>116</v>
      </c>
      <c r="C442">
        <v>0</v>
      </c>
      <c r="D442" s="44">
        <f t="shared" si="24"/>
        <v>0</v>
      </c>
    </row>
    <row r="443" spans="2:4" x14ac:dyDescent="0.2">
      <c r="B443" s="28" t="s">
        <v>117</v>
      </c>
      <c r="C443">
        <v>0</v>
      </c>
      <c r="D443" s="44">
        <f t="shared" si="24"/>
        <v>0</v>
      </c>
    </row>
    <row r="444" spans="2:4" x14ac:dyDescent="0.2">
      <c r="B444" s="28" t="s">
        <v>118</v>
      </c>
      <c r="C444">
        <v>0</v>
      </c>
      <c r="D444" s="44">
        <f t="shared" si="24"/>
        <v>0</v>
      </c>
    </row>
    <row r="445" spans="2:4" x14ac:dyDescent="0.2">
      <c r="B445" s="28" t="s">
        <v>119</v>
      </c>
      <c r="C445">
        <v>0</v>
      </c>
      <c r="D445" s="44">
        <f t="shared" si="24"/>
        <v>0</v>
      </c>
    </row>
    <row r="446" spans="2:4" ht="51" x14ac:dyDescent="0.2">
      <c r="B446" s="29" t="s">
        <v>122</v>
      </c>
      <c r="C446">
        <v>0</v>
      </c>
      <c r="D446" s="44">
        <f t="shared" si="24"/>
        <v>0</v>
      </c>
    </row>
    <row r="447" spans="2:4" x14ac:dyDescent="0.2">
      <c r="B447" s="28" t="s">
        <v>131</v>
      </c>
      <c r="C447">
        <v>0</v>
      </c>
      <c r="D447" s="44">
        <f t="shared" si="24"/>
        <v>0</v>
      </c>
    </row>
    <row r="448" spans="2:4" x14ac:dyDescent="0.2">
      <c r="B448" s="28" t="s">
        <v>134</v>
      </c>
      <c r="C448">
        <v>0</v>
      </c>
      <c r="D448" s="44">
        <f t="shared" si="24"/>
        <v>0</v>
      </c>
    </row>
    <row r="449" spans="2:4" ht="51" x14ac:dyDescent="0.2">
      <c r="B449" s="29" t="s">
        <v>137</v>
      </c>
      <c r="C449">
        <v>0</v>
      </c>
      <c r="D449" s="44">
        <f t="shared" si="24"/>
        <v>0</v>
      </c>
    </row>
    <row r="450" spans="2:4" x14ac:dyDescent="0.2">
      <c r="B450" s="28" t="s">
        <v>139</v>
      </c>
      <c r="C450">
        <v>0</v>
      </c>
      <c r="D450" s="44">
        <f t="shared" si="24"/>
        <v>0</v>
      </c>
    </row>
  </sheetData>
  <autoFilter ref="C1:C333" xr:uid="{38417AD5-18B7-44AA-B337-6525E291024F}"/>
  <sortState xmlns:xlrd2="http://schemas.microsoft.com/office/spreadsheetml/2017/richdata2" ref="B333:C450">
    <sortCondition descending="1" ref="C333:C450"/>
  </sortState>
  <mergeCells count="11">
    <mergeCell ref="CF1:CK1"/>
    <mergeCell ref="CL1:DB1"/>
    <mergeCell ref="DD1:DF1"/>
    <mergeCell ref="DG1:DR1"/>
    <mergeCell ref="DS1:DV1"/>
    <mergeCell ref="DX1:DY1"/>
    <mergeCell ref="G1:H1"/>
    <mergeCell ref="J1:BN1"/>
    <mergeCell ref="BO1:BP1"/>
    <mergeCell ref="BS1:BV1"/>
    <mergeCell ref="BW1:C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Sampling_location_coordinates</vt:lpstr>
      <vt:lpstr>Riverbank_and_land_sampling 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Pinto, Rose</dc:creator>
  <cp:keywords/>
  <dc:description/>
  <cp:lastModifiedBy>Emmerik, Tim van</cp:lastModifiedBy>
  <cp:revision/>
  <cp:lastPrinted>2023-04-06T14:46:29Z</cp:lastPrinted>
  <dcterms:created xsi:type="dcterms:W3CDTF">2022-06-23T19:38:32Z</dcterms:created>
  <dcterms:modified xsi:type="dcterms:W3CDTF">2025-02-08T18:28:25Z</dcterms:modified>
  <cp:category/>
  <cp:contentStatus/>
</cp:coreProperties>
</file>