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https://wageningenur4-my.sharepoint.com/personal/tim_vanemmerik_wur_nl/Documents/Projects/2024-GIZ Nile/content_workshop Feb2025/"/>
    </mc:Choice>
  </mc:AlternateContent>
  <xr:revisionPtr revIDLastSave="4" documentId="8_{62DF22A7-FAD9-43B2-BCF6-75B3BD5ECF59}" xr6:coauthVersionLast="47" xr6:coauthVersionMax="47" xr10:uidLastSave="{A093C3D8-541A-4674-B7BC-72F13BA1E057}"/>
  <bookViews>
    <workbookView xWindow="-108" yWindow="-108" windowWidth="23256" windowHeight="12576" tabRatio="599" activeTab="2" xr2:uid="{00000000-000D-0000-FFFF-FFFF00000000}"/>
  </bookViews>
  <sheets>
    <sheet name="Sampling_location_coordinates" sheetId="1" r:id="rId1"/>
    <sheet name="Riverbank_and_land_sampling " sheetId="3" r:id="rId2"/>
    <sheet name="Sheet1" sheetId="7" r:id="rId3"/>
  </sheets>
  <definedNames>
    <definedName name="_xlnm._FilterDatabase" localSheetId="1" hidden="1">'Riverbank_and_land_sampling '!$F$1:$F$1104</definedName>
    <definedName name="_xlnm._FilterDatabase" localSheetId="2" hidden="1">Sheet1!$C$1:$C$332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W319" i="7" l="1"/>
  <c r="DV319" i="7"/>
  <c r="DU319" i="7"/>
  <c r="DT319" i="7"/>
  <c r="DS319" i="7"/>
  <c r="DR319" i="7"/>
  <c r="DQ319" i="7"/>
  <c r="DP319" i="7"/>
  <c r="DO319" i="7"/>
  <c r="DN319" i="7"/>
  <c r="DM319" i="7"/>
  <c r="DL319" i="7"/>
  <c r="DK319" i="7"/>
  <c r="DJ319" i="7"/>
  <c r="DI319" i="7"/>
  <c r="DH319" i="7"/>
  <c r="DG319" i="7"/>
  <c r="DF319" i="7"/>
  <c r="DE319" i="7"/>
  <c r="DD319" i="7"/>
  <c r="DC319" i="7"/>
  <c r="DB319" i="7"/>
  <c r="DA319" i="7"/>
  <c r="CZ319" i="7"/>
  <c r="CY319" i="7"/>
  <c r="CX319" i="7"/>
  <c r="CW319" i="7"/>
  <c r="CV319" i="7"/>
  <c r="CU319" i="7"/>
  <c r="CT319" i="7"/>
  <c r="CS319" i="7"/>
  <c r="CR319" i="7"/>
  <c r="CQ319" i="7"/>
  <c r="CP319" i="7"/>
  <c r="CO319" i="7"/>
  <c r="CN319" i="7"/>
  <c r="CM319" i="7"/>
  <c r="CL319" i="7"/>
  <c r="CK319" i="7"/>
  <c r="CJ319" i="7"/>
  <c r="CI319" i="7"/>
  <c r="CH319" i="7"/>
  <c r="CG319" i="7"/>
  <c r="CF319" i="7"/>
  <c r="CE319" i="7"/>
  <c r="CD319" i="7"/>
  <c r="CC319" i="7"/>
  <c r="CB319" i="7"/>
  <c r="CA319" i="7"/>
  <c r="BZ319" i="7"/>
  <c r="BY319" i="7"/>
  <c r="BX319" i="7"/>
  <c r="BW319" i="7"/>
  <c r="BV319" i="7"/>
  <c r="BU319" i="7"/>
  <c r="BT319" i="7"/>
  <c r="BS319" i="7"/>
  <c r="BR319" i="7"/>
  <c r="BQ319" i="7"/>
  <c r="BP319" i="7"/>
  <c r="BO319" i="7"/>
  <c r="BN319" i="7"/>
  <c r="BM319" i="7"/>
  <c r="BL319" i="7"/>
  <c r="BK319" i="7"/>
  <c r="BJ319" i="7"/>
  <c r="BI319" i="7"/>
  <c r="BH319" i="7"/>
  <c r="BG319" i="7"/>
  <c r="BF319" i="7"/>
  <c r="BE319" i="7"/>
  <c r="BD319" i="7"/>
  <c r="BC319" i="7"/>
  <c r="BB319" i="7"/>
  <c r="BA319" i="7"/>
  <c r="AZ319" i="7"/>
  <c r="AY319" i="7"/>
  <c r="AX319" i="7"/>
  <c r="AW319" i="7"/>
  <c r="AV319" i="7"/>
  <c r="AU319" i="7"/>
  <c r="AT319" i="7"/>
  <c r="AS319" i="7"/>
  <c r="AR319" i="7"/>
  <c r="AQ319" i="7"/>
  <c r="AP319" i="7"/>
  <c r="AO319" i="7"/>
  <c r="AN319" i="7"/>
  <c r="AM319" i="7"/>
  <c r="AL319" i="7"/>
  <c r="AK319" i="7"/>
  <c r="AJ319" i="7"/>
  <c r="AI319" i="7"/>
  <c r="AH319" i="7"/>
  <c r="AG319" i="7"/>
  <c r="AF319" i="7"/>
  <c r="AE319" i="7"/>
  <c r="AD319" i="7"/>
  <c r="AC319" i="7"/>
  <c r="AB319" i="7"/>
  <c r="AA319" i="7"/>
  <c r="Z319" i="7"/>
  <c r="Y319" i="7"/>
  <c r="X319" i="7"/>
  <c r="W319" i="7"/>
  <c r="V319" i="7"/>
  <c r="U319" i="7"/>
  <c r="T319" i="7"/>
  <c r="S319" i="7"/>
  <c r="R319" i="7"/>
  <c r="Q319" i="7"/>
  <c r="P319" i="7"/>
  <c r="O319" i="7"/>
  <c r="N319" i="7"/>
  <c r="M319" i="7"/>
  <c r="L319" i="7"/>
  <c r="J319" i="7"/>
  <c r="K319" i="7"/>
  <c r="H322" i="7"/>
  <c r="G322" i="7"/>
  <c r="F322" i="7"/>
  <c r="E322" i="7"/>
  <c r="D322" i="7"/>
  <c r="C322" i="7"/>
  <c r="DZ4" i="7"/>
  <c r="EA4" i="7"/>
  <c r="EB4" i="7"/>
  <c r="DZ5" i="7"/>
  <c r="EA5" i="7"/>
  <c r="EB5" i="7"/>
  <c r="DZ6" i="7"/>
  <c r="EA6" i="7"/>
  <c r="EB6" i="7"/>
  <c r="DZ7" i="7"/>
  <c r="EA7" i="7"/>
  <c r="EB7" i="7"/>
  <c r="DZ8" i="7"/>
  <c r="EA8" i="7"/>
  <c r="EB8" i="7"/>
  <c r="DZ9" i="7"/>
  <c r="EA9" i="7"/>
  <c r="EB9" i="7"/>
  <c r="DZ10" i="7"/>
  <c r="EA10" i="7"/>
  <c r="EB10" i="7"/>
  <c r="DZ11" i="7"/>
  <c r="EA11" i="7"/>
  <c r="EB11" i="7"/>
  <c r="DZ12" i="7"/>
  <c r="EA12" i="7"/>
  <c r="EB12" i="7"/>
  <c r="DZ13" i="7"/>
  <c r="EA13" i="7"/>
  <c r="EB13" i="7"/>
  <c r="DZ14" i="7"/>
  <c r="EA14" i="7"/>
  <c r="EB14" i="7"/>
  <c r="DZ15" i="7"/>
  <c r="EA15" i="7"/>
  <c r="EB15" i="7"/>
  <c r="DZ16" i="7"/>
  <c r="EA16" i="7"/>
  <c r="EB16" i="7"/>
  <c r="DZ17" i="7"/>
  <c r="EA17" i="7"/>
  <c r="EB17" i="7"/>
  <c r="DZ18" i="7"/>
  <c r="EA18" i="7"/>
  <c r="EB18" i="7"/>
  <c r="DZ19" i="7"/>
  <c r="EA19" i="7"/>
  <c r="EB19" i="7"/>
  <c r="DZ20" i="7"/>
  <c r="EA20" i="7"/>
  <c r="EB20" i="7"/>
  <c r="DZ21" i="7"/>
  <c r="EA21" i="7"/>
  <c r="EB21" i="7"/>
  <c r="DZ22" i="7"/>
  <c r="EA22" i="7"/>
  <c r="EB22" i="7"/>
  <c r="DZ23" i="7"/>
  <c r="EA23" i="7"/>
  <c r="EB23" i="7"/>
  <c r="DZ24" i="7"/>
  <c r="EA24" i="7"/>
  <c r="EB24" i="7"/>
  <c r="DZ25" i="7"/>
  <c r="EA25" i="7"/>
  <c r="EB25" i="7"/>
  <c r="DZ26" i="7"/>
  <c r="EA26" i="7"/>
  <c r="EB26" i="7"/>
  <c r="DZ27" i="7"/>
  <c r="EA27" i="7"/>
  <c r="EB27" i="7"/>
  <c r="DZ28" i="7"/>
  <c r="EA28" i="7"/>
  <c r="EB28" i="7"/>
  <c r="DZ29" i="7"/>
  <c r="EA29" i="7"/>
  <c r="EB29" i="7"/>
  <c r="DZ30" i="7"/>
  <c r="EA30" i="7"/>
  <c r="EB30" i="7"/>
  <c r="DZ31" i="7"/>
  <c r="EA31" i="7"/>
  <c r="EB31" i="7"/>
  <c r="DZ32" i="7"/>
  <c r="EA32" i="7"/>
  <c r="EB32" i="7"/>
  <c r="DZ33" i="7"/>
  <c r="EA33" i="7"/>
  <c r="EB33" i="7"/>
  <c r="DZ34" i="7"/>
  <c r="EA34" i="7"/>
  <c r="EB34" i="7"/>
  <c r="DZ35" i="7"/>
  <c r="EA35" i="7"/>
  <c r="EB35" i="7"/>
  <c r="DZ36" i="7"/>
  <c r="EA36" i="7"/>
  <c r="EB36" i="7"/>
  <c r="DZ37" i="7"/>
  <c r="EA37" i="7"/>
  <c r="EB37" i="7"/>
  <c r="DZ38" i="7"/>
  <c r="EA38" i="7"/>
  <c r="EB38" i="7"/>
  <c r="DZ39" i="7"/>
  <c r="EA39" i="7"/>
  <c r="EB39" i="7"/>
  <c r="DZ40" i="7"/>
  <c r="EA40" i="7"/>
  <c r="EB40" i="7"/>
  <c r="DZ41" i="7"/>
  <c r="EA41" i="7"/>
  <c r="EB41" i="7"/>
  <c r="DZ42" i="7"/>
  <c r="EA42" i="7"/>
  <c r="EB42" i="7"/>
  <c r="DZ43" i="7"/>
  <c r="EA43" i="7"/>
  <c r="EB43" i="7"/>
  <c r="DZ44" i="7"/>
  <c r="EA44" i="7"/>
  <c r="EB44" i="7"/>
  <c r="DZ45" i="7"/>
  <c r="EA45" i="7"/>
  <c r="EB45" i="7"/>
  <c r="DZ46" i="7"/>
  <c r="EA46" i="7"/>
  <c r="EB46" i="7"/>
  <c r="DZ47" i="7"/>
  <c r="EA47" i="7"/>
  <c r="EB47" i="7"/>
  <c r="DZ48" i="7"/>
  <c r="EA48" i="7"/>
  <c r="EB48" i="7"/>
  <c r="DZ49" i="7"/>
  <c r="EA49" i="7"/>
  <c r="EB49" i="7"/>
  <c r="DZ50" i="7"/>
  <c r="EA50" i="7"/>
  <c r="EB50" i="7"/>
  <c r="DZ51" i="7"/>
  <c r="EA51" i="7"/>
  <c r="EB51" i="7"/>
  <c r="DZ52" i="7"/>
  <c r="EA52" i="7"/>
  <c r="EB52" i="7"/>
  <c r="DZ53" i="7"/>
  <c r="EA53" i="7"/>
  <c r="EB53" i="7"/>
  <c r="DZ54" i="7"/>
  <c r="EA54" i="7"/>
  <c r="EB54" i="7"/>
  <c r="DZ55" i="7"/>
  <c r="EA55" i="7"/>
  <c r="EB55" i="7"/>
  <c r="DZ56" i="7"/>
  <c r="EA56" i="7"/>
  <c r="EB56" i="7"/>
  <c r="DZ57" i="7"/>
  <c r="EA57" i="7"/>
  <c r="EB57" i="7"/>
  <c r="DZ58" i="7"/>
  <c r="EA58" i="7"/>
  <c r="EB58" i="7"/>
  <c r="DZ59" i="7"/>
  <c r="EA59" i="7"/>
  <c r="EB59" i="7"/>
  <c r="DZ60" i="7"/>
  <c r="EA60" i="7"/>
  <c r="EB60" i="7"/>
  <c r="DZ61" i="7"/>
  <c r="EA61" i="7"/>
  <c r="EB61" i="7"/>
  <c r="DZ62" i="7"/>
  <c r="EA62" i="7"/>
  <c r="EB62" i="7"/>
  <c r="DZ63" i="7"/>
  <c r="EA63" i="7"/>
  <c r="EB63" i="7"/>
  <c r="DZ64" i="7"/>
  <c r="EA64" i="7"/>
  <c r="EB64" i="7"/>
  <c r="DZ65" i="7"/>
  <c r="EA65" i="7"/>
  <c r="EB65" i="7"/>
  <c r="DZ66" i="7"/>
  <c r="EA66" i="7"/>
  <c r="EB66" i="7"/>
  <c r="DZ67" i="7"/>
  <c r="EA67" i="7"/>
  <c r="EB67" i="7"/>
  <c r="DZ68" i="7"/>
  <c r="EA68" i="7"/>
  <c r="EB68" i="7"/>
  <c r="DZ69" i="7"/>
  <c r="EA69" i="7"/>
  <c r="EB69" i="7"/>
  <c r="DZ70" i="7"/>
  <c r="EA70" i="7"/>
  <c r="EB70" i="7"/>
  <c r="DZ71" i="7"/>
  <c r="EA71" i="7"/>
  <c r="EB71" i="7"/>
  <c r="DZ72" i="7"/>
  <c r="EA72" i="7"/>
  <c r="EB72" i="7"/>
  <c r="DZ73" i="7"/>
  <c r="EA73" i="7"/>
  <c r="EB73" i="7"/>
  <c r="DZ74" i="7"/>
  <c r="EA74" i="7"/>
  <c r="EB74" i="7"/>
  <c r="DZ75" i="7"/>
  <c r="EA75" i="7"/>
  <c r="EB75" i="7"/>
  <c r="DZ76" i="7"/>
  <c r="EA76" i="7"/>
  <c r="EB76" i="7"/>
  <c r="DZ77" i="7"/>
  <c r="EA77" i="7"/>
  <c r="EB77" i="7"/>
  <c r="DZ78" i="7"/>
  <c r="EA78" i="7"/>
  <c r="EB78" i="7"/>
  <c r="DZ79" i="7"/>
  <c r="EA79" i="7"/>
  <c r="EB79" i="7"/>
  <c r="DZ80" i="7"/>
  <c r="EA80" i="7"/>
  <c r="EB80" i="7"/>
  <c r="DZ81" i="7"/>
  <c r="EA81" i="7"/>
  <c r="EB81" i="7"/>
  <c r="DZ82" i="7"/>
  <c r="EA82" i="7"/>
  <c r="EB82" i="7"/>
  <c r="DZ83" i="7"/>
  <c r="EA83" i="7"/>
  <c r="EB83" i="7"/>
  <c r="DZ84" i="7"/>
  <c r="EA84" i="7"/>
  <c r="EB84" i="7"/>
  <c r="DZ85" i="7"/>
  <c r="EA85" i="7"/>
  <c r="EB85" i="7"/>
  <c r="DZ86" i="7"/>
  <c r="EA86" i="7"/>
  <c r="EB86" i="7"/>
  <c r="DZ87" i="7"/>
  <c r="EA87" i="7"/>
  <c r="EB87" i="7"/>
  <c r="DZ88" i="7"/>
  <c r="EA88" i="7"/>
  <c r="EB88" i="7"/>
  <c r="DZ89" i="7"/>
  <c r="EA89" i="7"/>
  <c r="EB89" i="7"/>
  <c r="DZ90" i="7"/>
  <c r="EA90" i="7"/>
  <c r="EB90" i="7"/>
  <c r="DZ91" i="7"/>
  <c r="EA91" i="7"/>
  <c r="EB91" i="7"/>
  <c r="DZ92" i="7"/>
  <c r="EA92" i="7"/>
  <c r="EB92" i="7"/>
  <c r="DZ93" i="7"/>
  <c r="EA93" i="7"/>
  <c r="EB93" i="7"/>
  <c r="DZ94" i="7"/>
  <c r="EA94" i="7"/>
  <c r="EB94" i="7"/>
  <c r="DZ95" i="7"/>
  <c r="EA95" i="7"/>
  <c r="EB95" i="7"/>
  <c r="DZ96" i="7"/>
  <c r="EA96" i="7"/>
  <c r="EB96" i="7"/>
  <c r="DZ97" i="7"/>
  <c r="EA97" i="7"/>
  <c r="EB97" i="7"/>
  <c r="DZ98" i="7"/>
  <c r="EA98" i="7"/>
  <c r="EB98" i="7"/>
  <c r="DZ99" i="7"/>
  <c r="EA99" i="7"/>
  <c r="EB99" i="7"/>
  <c r="DZ100" i="7"/>
  <c r="EA100" i="7"/>
  <c r="EB100" i="7"/>
  <c r="DZ101" i="7"/>
  <c r="EA101" i="7"/>
  <c r="EB101" i="7"/>
  <c r="DZ102" i="7"/>
  <c r="EA102" i="7"/>
  <c r="EB102" i="7"/>
  <c r="DZ103" i="7"/>
  <c r="EA103" i="7"/>
  <c r="EB103" i="7"/>
  <c r="DZ104" i="7"/>
  <c r="EA104" i="7"/>
  <c r="EB104" i="7"/>
  <c r="DZ105" i="7"/>
  <c r="EA105" i="7"/>
  <c r="EB105" i="7"/>
  <c r="DZ106" i="7"/>
  <c r="EA106" i="7"/>
  <c r="EB106" i="7"/>
  <c r="DZ107" i="7"/>
  <c r="EA107" i="7"/>
  <c r="EB107" i="7"/>
  <c r="DZ108" i="7"/>
  <c r="EA108" i="7"/>
  <c r="EB108" i="7"/>
  <c r="DZ109" i="7"/>
  <c r="EA109" i="7"/>
  <c r="EB109" i="7"/>
  <c r="DZ110" i="7"/>
  <c r="EA110" i="7"/>
  <c r="EB110" i="7"/>
  <c r="DZ111" i="7"/>
  <c r="EA111" i="7"/>
  <c r="EB111" i="7"/>
  <c r="DZ112" i="7"/>
  <c r="EA112" i="7"/>
  <c r="EB112" i="7"/>
  <c r="DZ113" i="7"/>
  <c r="EA113" i="7"/>
  <c r="EB113" i="7"/>
  <c r="DZ114" i="7"/>
  <c r="EA114" i="7"/>
  <c r="EB114" i="7"/>
  <c r="DZ115" i="7"/>
  <c r="EA115" i="7"/>
  <c r="EB115" i="7"/>
  <c r="DZ116" i="7"/>
  <c r="EA116" i="7"/>
  <c r="EB116" i="7"/>
  <c r="DZ117" i="7"/>
  <c r="EA117" i="7"/>
  <c r="EB117" i="7"/>
  <c r="DZ118" i="7"/>
  <c r="EA118" i="7"/>
  <c r="EB118" i="7"/>
  <c r="DZ119" i="7"/>
  <c r="EA119" i="7"/>
  <c r="EB119" i="7"/>
  <c r="DZ120" i="7"/>
  <c r="EA120" i="7"/>
  <c r="EB120" i="7"/>
  <c r="DZ121" i="7"/>
  <c r="EA121" i="7"/>
  <c r="EB121" i="7"/>
  <c r="DZ122" i="7"/>
  <c r="EA122" i="7"/>
  <c r="EB122" i="7"/>
  <c r="DZ123" i="7"/>
  <c r="EA123" i="7"/>
  <c r="EB123" i="7"/>
  <c r="DZ124" i="7"/>
  <c r="EA124" i="7"/>
  <c r="EB124" i="7"/>
  <c r="DZ125" i="7"/>
  <c r="EA125" i="7"/>
  <c r="EB125" i="7"/>
  <c r="DZ126" i="7"/>
  <c r="EA126" i="7"/>
  <c r="EB126" i="7"/>
  <c r="DZ127" i="7"/>
  <c r="EA127" i="7"/>
  <c r="EB127" i="7"/>
  <c r="DZ128" i="7"/>
  <c r="EA128" i="7"/>
  <c r="EB128" i="7"/>
  <c r="DZ129" i="7"/>
  <c r="EA129" i="7"/>
  <c r="EB129" i="7"/>
  <c r="DZ130" i="7"/>
  <c r="EA130" i="7"/>
  <c r="EB130" i="7"/>
  <c r="DZ131" i="7"/>
  <c r="EA131" i="7"/>
  <c r="EB131" i="7"/>
  <c r="DZ132" i="7"/>
  <c r="EA132" i="7"/>
  <c r="EB132" i="7"/>
  <c r="DZ133" i="7"/>
  <c r="EA133" i="7"/>
  <c r="EB133" i="7"/>
  <c r="DZ134" i="7"/>
  <c r="EA134" i="7"/>
  <c r="EB134" i="7"/>
  <c r="DZ135" i="7"/>
  <c r="EA135" i="7"/>
  <c r="EB135" i="7"/>
  <c r="DZ136" i="7"/>
  <c r="EA136" i="7"/>
  <c r="EB136" i="7"/>
  <c r="DZ137" i="7"/>
  <c r="EA137" i="7"/>
  <c r="EB137" i="7"/>
  <c r="DZ138" i="7"/>
  <c r="EA138" i="7"/>
  <c r="EB138" i="7"/>
  <c r="DZ139" i="7"/>
  <c r="EA139" i="7"/>
  <c r="EB139" i="7"/>
  <c r="DZ140" i="7"/>
  <c r="EA140" i="7"/>
  <c r="EB140" i="7"/>
  <c r="DZ141" i="7"/>
  <c r="EA141" i="7"/>
  <c r="EB141" i="7"/>
  <c r="DZ142" i="7"/>
  <c r="EA142" i="7"/>
  <c r="EB142" i="7"/>
  <c r="DZ143" i="7"/>
  <c r="EA143" i="7"/>
  <c r="EB143" i="7"/>
  <c r="DZ144" i="7"/>
  <c r="EA144" i="7"/>
  <c r="EB144" i="7"/>
  <c r="DZ145" i="7"/>
  <c r="EA145" i="7"/>
  <c r="EB145" i="7"/>
  <c r="DZ146" i="7"/>
  <c r="EA146" i="7"/>
  <c r="EB146" i="7"/>
  <c r="DZ147" i="7"/>
  <c r="EA147" i="7"/>
  <c r="EB147" i="7"/>
  <c r="DZ148" i="7"/>
  <c r="EA148" i="7"/>
  <c r="EB148" i="7"/>
  <c r="DZ149" i="7"/>
  <c r="EA149" i="7"/>
  <c r="EB149" i="7"/>
  <c r="DZ150" i="7"/>
  <c r="EA150" i="7"/>
  <c r="EB150" i="7"/>
  <c r="DZ151" i="7"/>
  <c r="EA151" i="7"/>
  <c r="EB151" i="7"/>
  <c r="DZ152" i="7"/>
  <c r="EA152" i="7"/>
  <c r="EB152" i="7"/>
  <c r="DZ153" i="7"/>
  <c r="EA153" i="7"/>
  <c r="EB153" i="7"/>
  <c r="DZ154" i="7"/>
  <c r="EA154" i="7"/>
  <c r="EB154" i="7"/>
  <c r="DZ155" i="7"/>
  <c r="EA155" i="7"/>
  <c r="EB155" i="7"/>
  <c r="DZ156" i="7"/>
  <c r="EA156" i="7"/>
  <c r="EB156" i="7"/>
  <c r="DZ157" i="7"/>
  <c r="EA157" i="7"/>
  <c r="EB157" i="7"/>
  <c r="DZ158" i="7"/>
  <c r="EA158" i="7"/>
  <c r="EB158" i="7"/>
  <c r="DZ159" i="7"/>
  <c r="EA159" i="7"/>
  <c r="EB159" i="7"/>
  <c r="DZ160" i="7"/>
  <c r="EA160" i="7"/>
  <c r="EB160" i="7"/>
  <c r="DZ161" i="7"/>
  <c r="EA161" i="7"/>
  <c r="EB161" i="7"/>
  <c r="DZ162" i="7"/>
  <c r="EA162" i="7"/>
  <c r="EB162" i="7"/>
  <c r="DZ163" i="7"/>
  <c r="EA163" i="7"/>
  <c r="EB163" i="7"/>
  <c r="DZ164" i="7"/>
  <c r="EA164" i="7"/>
  <c r="EB164" i="7"/>
  <c r="DZ165" i="7"/>
  <c r="EA165" i="7"/>
  <c r="EB165" i="7"/>
  <c r="DZ166" i="7"/>
  <c r="EA166" i="7"/>
  <c r="EB166" i="7"/>
  <c r="DZ167" i="7"/>
  <c r="EA167" i="7"/>
  <c r="EB167" i="7"/>
  <c r="DZ168" i="7"/>
  <c r="EA168" i="7"/>
  <c r="EB168" i="7"/>
  <c r="DZ169" i="7"/>
  <c r="EA169" i="7"/>
  <c r="EB169" i="7"/>
  <c r="DZ170" i="7"/>
  <c r="EA170" i="7"/>
  <c r="EB170" i="7"/>
  <c r="DZ171" i="7"/>
  <c r="EA171" i="7"/>
  <c r="EB171" i="7"/>
  <c r="DZ172" i="7"/>
  <c r="EA172" i="7"/>
  <c r="EB172" i="7"/>
  <c r="DZ173" i="7"/>
  <c r="EA173" i="7"/>
  <c r="EB173" i="7"/>
  <c r="DZ174" i="7"/>
  <c r="EA174" i="7"/>
  <c r="EB174" i="7"/>
  <c r="DZ175" i="7"/>
  <c r="EA175" i="7"/>
  <c r="EB175" i="7"/>
  <c r="DZ176" i="7"/>
  <c r="EA176" i="7"/>
  <c r="EB176" i="7"/>
  <c r="DZ177" i="7"/>
  <c r="EA177" i="7"/>
  <c r="EB177" i="7"/>
  <c r="DZ178" i="7"/>
  <c r="EA178" i="7"/>
  <c r="EB178" i="7"/>
  <c r="DZ179" i="7"/>
  <c r="EA179" i="7"/>
  <c r="EB179" i="7"/>
  <c r="DZ180" i="7"/>
  <c r="EA180" i="7"/>
  <c r="EB180" i="7"/>
  <c r="DZ181" i="7"/>
  <c r="EA181" i="7"/>
  <c r="EB181" i="7"/>
  <c r="DZ182" i="7"/>
  <c r="EA182" i="7"/>
  <c r="EB182" i="7"/>
  <c r="DZ183" i="7"/>
  <c r="EA183" i="7"/>
  <c r="EB183" i="7"/>
  <c r="DZ184" i="7"/>
  <c r="EA184" i="7"/>
  <c r="EB184" i="7"/>
  <c r="DZ185" i="7"/>
  <c r="EA185" i="7"/>
  <c r="EB185" i="7"/>
  <c r="DZ186" i="7"/>
  <c r="EA186" i="7"/>
  <c r="EB186" i="7"/>
  <c r="DZ187" i="7"/>
  <c r="EA187" i="7"/>
  <c r="EB187" i="7"/>
  <c r="DZ188" i="7"/>
  <c r="EA188" i="7"/>
  <c r="EB188" i="7"/>
  <c r="DZ189" i="7"/>
  <c r="EA189" i="7"/>
  <c r="EB189" i="7"/>
  <c r="DZ190" i="7"/>
  <c r="EA190" i="7"/>
  <c r="EB190" i="7"/>
  <c r="DZ191" i="7"/>
  <c r="EA191" i="7"/>
  <c r="EB191" i="7"/>
  <c r="DZ192" i="7"/>
  <c r="EA192" i="7"/>
  <c r="EB192" i="7"/>
  <c r="DZ193" i="7"/>
  <c r="EA193" i="7"/>
  <c r="EB193" i="7"/>
  <c r="DZ194" i="7"/>
  <c r="EA194" i="7"/>
  <c r="EB194" i="7"/>
  <c r="DZ195" i="7"/>
  <c r="EA195" i="7"/>
  <c r="EB195" i="7"/>
  <c r="DZ196" i="7"/>
  <c r="EA196" i="7"/>
  <c r="EB196" i="7"/>
  <c r="DZ197" i="7"/>
  <c r="EA197" i="7"/>
  <c r="EB197" i="7"/>
  <c r="DZ198" i="7"/>
  <c r="EA198" i="7"/>
  <c r="EB198" i="7"/>
  <c r="DZ199" i="7"/>
  <c r="EA199" i="7"/>
  <c r="EB199" i="7"/>
  <c r="DZ200" i="7"/>
  <c r="EA200" i="7"/>
  <c r="EB200" i="7"/>
  <c r="DZ201" i="7"/>
  <c r="EA201" i="7"/>
  <c r="EB201" i="7"/>
  <c r="DZ202" i="7"/>
  <c r="EA202" i="7"/>
  <c r="EB202" i="7"/>
  <c r="DZ203" i="7"/>
  <c r="EA203" i="7"/>
  <c r="EB203" i="7"/>
  <c r="DZ204" i="7"/>
  <c r="EA204" i="7"/>
  <c r="EB204" i="7"/>
  <c r="DZ205" i="7"/>
  <c r="EA205" i="7"/>
  <c r="EB205" i="7"/>
  <c r="DZ206" i="7"/>
  <c r="EA206" i="7"/>
  <c r="EB206" i="7"/>
  <c r="DZ207" i="7"/>
  <c r="EA207" i="7"/>
  <c r="EB207" i="7"/>
  <c r="DZ208" i="7"/>
  <c r="EA208" i="7"/>
  <c r="EB208" i="7"/>
  <c r="DZ209" i="7"/>
  <c r="EA209" i="7"/>
  <c r="EB209" i="7"/>
  <c r="DZ210" i="7"/>
  <c r="EA210" i="7"/>
  <c r="EB210" i="7"/>
  <c r="DZ211" i="7"/>
  <c r="EA211" i="7"/>
  <c r="EB211" i="7"/>
  <c r="DZ212" i="7"/>
  <c r="EA212" i="7"/>
  <c r="EB212" i="7"/>
  <c r="DZ213" i="7"/>
  <c r="EA213" i="7"/>
  <c r="EB213" i="7"/>
  <c r="DZ214" i="7"/>
  <c r="EA214" i="7"/>
  <c r="EB214" i="7"/>
  <c r="DZ215" i="7"/>
  <c r="EA215" i="7"/>
  <c r="EB215" i="7"/>
  <c r="DZ216" i="7"/>
  <c r="EA216" i="7"/>
  <c r="EB216" i="7"/>
  <c r="DZ217" i="7"/>
  <c r="EA217" i="7"/>
  <c r="EB217" i="7"/>
  <c r="DZ218" i="7"/>
  <c r="EA218" i="7"/>
  <c r="EB218" i="7"/>
  <c r="DZ219" i="7"/>
  <c r="EA219" i="7"/>
  <c r="EB219" i="7"/>
  <c r="DZ220" i="7"/>
  <c r="EA220" i="7"/>
  <c r="EB220" i="7"/>
  <c r="DZ221" i="7"/>
  <c r="EA221" i="7"/>
  <c r="EB221" i="7"/>
  <c r="DZ222" i="7"/>
  <c r="EA222" i="7"/>
  <c r="EB222" i="7"/>
  <c r="DZ223" i="7"/>
  <c r="EA223" i="7"/>
  <c r="EB223" i="7"/>
  <c r="DZ224" i="7"/>
  <c r="EA224" i="7"/>
  <c r="EB224" i="7"/>
  <c r="DZ225" i="7"/>
  <c r="EA225" i="7"/>
  <c r="EB225" i="7"/>
  <c r="DZ226" i="7"/>
  <c r="EA226" i="7"/>
  <c r="EB226" i="7"/>
  <c r="DZ227" i="7"/>
  <c r="EA227" i="7"/>
  <c r="EB227" i="7"/>
  <c r="DZ228" i="7"/>
  <c r="EA228" i="7"/>
  <c r="EB228" i="7"/>
  <c r="DZ229" i="7"/>
  <c r="EA229" i="7"/>
  <c r="EB229" i="7"/>
  <c r="DZ230" i="7"/>
  <c r="EA230" i="7"/>
  <c r="EB230" i="7"/>
  <c r="DZ231" i="7"/>
  <c r="EA231" i="7"/>
  <c r="EB231" i="7"/>
  <c r="DZ232" i="7"/>
  <c r="EA232" i="7"/>
  <c r="EB232" i="7"/>
  <c r="DZ233" i="7"/>
  <c r="EA233" i="7"/>
  <c r="EB233" i="7"/>
  <c r="DZ234" i="7"/>
  <c r="EA234" i="7"/>
  <c r="EB234" i="7"/>
  <c r="DZ235" i="7"/>
  <c r="EA235" i="7"/>
  <c r="EB235" i="7"/>
  <c r="DZ236" i="7"/>
  <c r="EA236" i="7"/>
  <c r="EB236" i="7"/>
  <c r="DZ237" i="7"/>
  <c r="EA237" i="7"/>
  <c r="EB237" i="7"/>
  <c r="DZ238" i="7"/>
  <c r="EA238" i="7"/>
  <c r="EB238" i="7"/>
  <c r="DZ239" i="7"/>
  <c r="EA239" i="7"/>
  <c r="EB239" i="7"/>
  <c r="DZ240" i="7"/>
  <c r="EA240" i="7"/>
  <c r="EB240" i="7"/>
  <c r="DZ241" i="7"/>
  <c r="EA241" i="7"/>
  <c r="EB241" i="7"/>
  <c r="DZ242" i="7"/>
  <c r="EA242" i="7"/>
  <c r="EB242" i="7"/>
  <c r="DZ243" i="7"/>
  <c r="EA243" i="7"/>
  <c r="EB243" i="7"/>
  <c r="DZ244" i="7"/>
  <c r="EA244" i="7"/>
  <c r="EB244" i="7"/>
  <c r="DZ245" i="7"/>
  <c r="EA245" i="7"/>
  <c r="EB245" i="7"/>
  <c r="DZ246" i="7"/>
  <c r="EA246" i="7"/>
  <c r="EB246" i="7"/>
  <c r="DZ247" i="7"/>
  <c r="EA247" i="7"/>
  <c r="EB247" i="7"/>
  <c r="DZ248" i="7"/>
  <c r="EA248" i="7"/>
  <c r="EB248" i="7"/>
  <c r="DZ249" i="7"/>
  <c r="EA249" i="7"/>
  <c r="EB249" i="7"/>
  <c r="DZ250" i="7"/>
  <c r="EA250" i="7"/>
  <c r="EB250" i="7"/>
  <c r="DZ251" i="7"/>
  <c r="EA251" i="7"/>
  <c r="EB251" i="7"/>
  <c r="DZ252" i="7"/>
  <c r="EA252" i="7"/>
  <c r="EB252" i="7"/>
  <c r="DZ253" i="7"/>
  <c r="EA253" i="7"/>
  <c r="EB253" i="7"/>
  <c r="DZ254" i="7"/>
  <c r="EA254" i="7"/>
  <c r="EB254" i="7"/>
  <c r="DZ255" i="7"/>
  <c r="EA255" i="7"/>
  <c r="EB255" i="7"/>
  <c r="DZ256" i="7"/>
  <c r="EA256" i="7"/>
  <c r="EB256" i="7"/>
  <c r="DZ257" i="7"/>
  <c r="EA257" i="7"/>
  <c r="EB257" i="7"/>
  <c r="DZ258" i="7"/>
  <c r="EA258" i="7"/>
  <c r="EB258" i="7"/>
  <c r="DZ259" i="7"/>
  <c r="EA259" i="7"/>
  <c r="EB259" i="7"/>
  <c r="DZ260" i="7"/>
  <c r="EA260" i="7"/>
  <c r="EB260" i="7"/>
  <c r="DZ261" i="7"/>
  <c r="EA261" i="7"/>
  <c r="EB261" i="7"/>
  <c r="DZ262" i="7"/>
  <c r="EA262" i="7"/>
  <c r="EB262" i="7"/>
  <c r="DZ263" i="7"/>
  <c r="EA263" i="7"/>
  <c r="EB263" i="7"/>
  <c r="DZ264" i="7"/>
  <c r="EA264" i="7"/>
  <c r="EB264" i="7"/>
  <c r="DZ265" i="7"/>
  <c r="EA265" i="7"/>
  <c r="EB265" i="7"/>
  <c r="DZ266" i="7"/>
  <c r="EA266" i="7"/>
  <c r="EB266" i="7"/>
  <c r="DZ267" i="7"/>
  <c r="EA267" i="7"/>
  <c r="EB267" i="7"/>
  <c r="DZ268" i="7"/>
  <c r="EA268" i="7"/>
  <c r="EB268" i="7"/>
  <c r="DZ269" i="7"/>
  <c r="EA269" i="7"/>
  <c r="EB269" i="7"/>
  <c r="DZ270" i="7"/>
  <c r="EA270" i="7"/>
  <c r="EB270" i="7"/>
  <c r="DZ271" i="7"/>
  <c r="EA271" i="7"/>
  <c r="EB271" i="7"/>
  <c r="DZ272" i="7"/>
  <c r="EA272" i="7"/>
  <c r="EB272" i="7"/>
  <c r="DZ273" i="7"/>
  <c r="EA273" i="7"/>
  <c r="EB273" i="7"/>
  <c r="DZ274" i="7"/>
  <c r="EA274" i="7"/>
  <c r="EB274" i="7"/>
  <c r="DZ275" i="7"/>
  <c r="EA275" i="7"/>
  <c r="EB275" i="7"/>
  <c r="DZ276" i="7"/>
  <c r="EA276" i="7"/>
  <c r="EB276" i="7"/>
  <c r="DZ277" i="7"/>
  <c r="EA277" i="7"/>
  <c r="EB277" i="7"/>
  <c r="DZ278" i="7"/>
  <c r="EA278" i="7"/>
  <c r="EB278" i="7"/>
  <c r="DZ279" i="7"/>
  <c r="EA279" i="7"/>
  <c r="EB279" i="7"/>
  <c r="DZ280" i="7"/>
  <c r="EA280" i="7"/>
  <c r="EB280" i="7"/>
  <c r="DZ281" i="7"/>
  <c r="EA281" i="7"/>
  <c r="EB281" i="7"/>
  <c r="DZ282" i="7"/>
  <c r="EA282" i="7"/>
  <c r="EB282" i="7"/>
  <c r="DZ283" i="7"/>
  <c r="EA283" i="7"/>
  <c r="EB283" i="7"/>
  <c r="DZ284" i="7"/>
  <c r="EA284" i="7"/>
  <c r="EB284" i="7"/>
  <c r="DZ285" i="7"/>
  <c r="EA285" i="7"/>
  <c r="EB285" i="7"/>
  <c r="DZ286" i="7"/>
  <c r="EA286" i="7"/>
  <c r="EB286" i="7"/>
  <c r="DZ287" i="7"/>
  <c r="EA287" i="7"/>
  <c r="EB287" i="7"/>
  <c r="DZ288" i="7"/>
  <c r="EA288" i="7"/>
  <c r="EB288" i="7"/>
  <c r="DZ289" i="7"/>
  <c r="EA289" i="7"/>
  <c r="EB289" i="7"/>
  <c r="DZ290" i="7"/>
  <c r="EA290" i="7"/>
  <c r="EB290" i="7"/>
  <c r="DZ291" i="7"/>
  <c r="EA291" i="7"/>
  <c r="EB291" i="7"/>
  <c r="DZ292" i="7"/>
  <c r="EA292" i="7"/>
  <c r="EB292" i="7"/>
  <c r="DZ293" i="7"/>
  <c r="EA293" i="7"/>
  <c r="EB293" i="7"/>
  <c r="DZ294" i="7"/>
  <c r="EA294" i="7"/>
  <c r="EB294" i="7"/>
  <c r="DZ295" i="7"/>
  <c r="EA295" i="7"/>
  <c r="EB295" i="7"/>
  <c r="DZ296" i="7"/>
  <c r="EA296" i="7"/>
  <c r="EB296" i="7"/>
  <c r="DZ297" i="7"/>
  <c r="EA297" i="7"/>
  <c r="EB297" i="7"/>
  <c r="DZ298" i="7"/>
  <c r="EA298" i="7"/>
  <c r="EB298" i="7"/>
  <c r="DZ299" i="7"/>
  <c r="EA299" i="7"/>
  <c r="EB299" i="7"/>
  <c r="DZ300" i="7"/>
  <c r="EA300" i="7"/>
  <c r="EB300" i="7"/>
  <c r="DZ301" i="7"/>
  <c r="EA301" i="7"/>
  <c r="EB301" i="7"/>
  <c r="DZ302" i="7"/>
  <c r="EA302" i="7"/>
  <c r="EB302" i="7"/>
  <c r="DZ303" i="7"/>
  <c r="EA303" i="7"/>
  <c r="EB303" i="7"/>
  <c r="DZ304" i="7"/>
  <c r="EA304" i="7"/>
  <c r="EB304" i="7"/>
  <c r="DZ305" i="7"/>
  <c r="EA305" i="7"/>
  <c r="EB305" i="7"/>
  <c r="DZ306" i="7"/>
  <c r="EA306" i="7"/>
  <c r="EB306" i="7"/>
  <c r="DZ307" i="7"/>
  <c r="EA307" i="7"/>
  <c r="EB307" i="7"/>
  <c r="DZ308" i="7"/>
  <c r="EA308" i="7"/>
  <c r="EB308" i="7"/>
  <c r="DZ309" i="7"/>
  <c r="EA309" i="7"/>
  <c r="EB309" i="7"/>
  <c r="DZ310" i="7"/>
  <c r="EA310" i="7"/>
  <c r="EB310" i="7"/>
  <c r="DZ311" i="7"/>
  <c r="EA311" i="7"/>
  <c r="EB311" i="7"/>
  <c r="DZ312" i="7"/>
  <c r="EA312" i="7"/>
  <c r="EB312" i="7"/>
  <c r="DZ313" i="7"/>
  <c r="EA313" i="7"/>
  <c r="EB313" i="7"/>
  <c r="DZ314" i="7"/>
  <c r="EA314" i="7"/>
  <c r="EB314" i="7"/>
  <c r="DZ315" i="7"/>
  <c r="EA315" i="7"/>
  <c r="EB315" i="7"/>
  <c r="DZ316" i="7"/>
  <c r="EA316" i="7"/>
  <c r="EB316" i="7"/>
  <c r="DZ317" i="7"/>
  <c r="EA317" i="7"/>
  <c r="EB317" i="7"/>
  <c r="EB3" i="7"/>
  <c r="EA3" i="7"/>
  <c r="DZ3" i="7"/>
  <c r="DY3" i="3"/>
  <c r="DX3" i="3"/>
  <c r="DX614" i="3" l="1"/>
  <c r="DY614" i="3"/>
  <c r="DX615" i="3"/>
  <c r="DY615" i="3"/>
  <c r="DX616" i="3"/>
  <c r="DY616" i="3"/>
  <c r="DX617" i="3"/>
  <c r="DY617" i="3"/>
  <c r="DX618" i="3"/>
  <c r="DY618" i="3"/>
  <c r="DX619" i="3"/>
  <c r="DY619" i="3"/>
  <c r="DX620" i="3"/>
  <c r="DY620" i="3"/>
  <c r="DX621" i="3"/>
  <c r="DY621" i="3"/>
  <c r="DX622" i="3"/>
  <c r="DY622" i="3"/>
  <c r="DX623" i="3"/>
  <c r="DY623" i="3"/>
  <c r="DX624" i="3"/>
  <c r="DY624" i="3"/>
  <c r="DX625" i="3"/>
  <c r="DY625" i="3"/>
  <c r="DX626" i="3"/>
  <c r="DY626" i="3"/>
  <c r="DX627" i="3"/>
  <c r="DY627" i="3"/>
  <c r="DX628" i="3"/>
  <c r="DY628" i="3"/>
  <c r="DX629" i="3"/>
  <c r="DY629" i="3"/>
  <c r="DX630" i="3"/>
  <c r="DY630" i="3"/>
  <c r="DX631" i="3"/>
  <c r="DY631" i="3"/>
  <c r="DX632" i="3"/>
  <c r="DY632" i="3"/>
  <c r="DX633" i="3"/>
  <c r="DY633" i="3"/>
  <c r="DX634" i="3"/>
  <c r="DY634" i="3"/>
  <c r="DX635" i="3"/>
  <c r="DY635" i="3"/>
  <c r="DX636" i="3"/>
  <c r="DY636" i="3"/>
  <c r="DX637" i="3"/>
  <c r="DY637" i="3"/>
  <c r="DX638" i="3"/>
  <c r="DY638" i="3"/>
  <c r="DX639" i="3"/>
  <c r="DY639" i="3"/>
  <c r="DX601" i="3"/>
  <c r="DY601" i="3"/>
  <c r="DX602" i="3"/>
  <c r="DY602" i="3"/>
  <c r="DX603" i="3"/>
  <c r="DY603" i="3"/>
  <c r="DX604" i="3"/>
  <c r="DY604" i="3"/>
  <c r="DX605" i="3"/>
  <c r="DY605" i="3"/>
  <c r="DX606" i="3"/>
  <c r="DY606" i="3"/>
  <c r="DX607" i="3"/>
  <c r="DY607" i="3"/>
  <c r="DX608" i="3"/>
  <c r="DY608" i="3"/>
  <c r="DX609" i="3"/>
  <c r="DY609" i="3"/>
  <c r="DX610" i="3"/>
  <c r="DY610" i="3"/>
  <c r="DX611" i="3"/>
  <c r="DY611" i="3"/>
  <c r="DX612" i="3"/>
  <c r="DY612" i="3"/>
  <c r="DX613" i="3"/>
  <c r="DY613" i="3"/>
  <c r="I588" i="3"/>
  <c r="DX550" i="3" l="1"/>
  <c r="DY550" i="3"/>
  <c r="DX551" i="3"/>
  <c r="DY551" i="3"/>
  <c r="DX552" i="3"/>
  <c r="DY552" i="3"/>
  <c r="DX553" i="3"/>
  <c r="DY553" i="3"/>
  <c r="DX554" i="3"/>
  <c r="DY554" i="3"/>
  <c r="DX555" i="3"/>
  <c r="DY555" i="3"/>
  <c r="DX556" i="3"/>
  <c r="DY556" i="3"/>
  <c r="DX557" i="3"/>
  <c r="DY557" i="3"/>
  <c r="DX558" i="3"/>
  <c r="DY558" i="3"/>
  <c r="DX559" i="3"/>
  <c r="DY559" i="3"/>
  <c r="DX560" i="3"/>
  <c r="DY560" i="3"/>
  <c r="DX561" i="3"/>
  <c r="DY561" i="3"/>
  <c r="DX562" i="3"/>
  <c r="DY562" i="3"/>
  <c r="DX563" i="3"/>
  <c r="DY563" i="3"/>
  <c r="DX564" i="3"/>
  <c r="DY564" i="3"/>
  <c r="DX565" i="3"/>
  <c r="DY565" i="3"/>
  <c r="DX566" i="3"/>
  <c r="DY566" i="3"/>
  <c r="DX567" i="3"/>
  <c r="DY567" i="3"/>
  <c r="DX521" i="3" l="1"/>
  <c r="DY521" i="3"/>
  <c r="DX522" i="3"/>
  <c r="DY522" i="3"/>
  <c r="DX523" i="3"/>
  <c r="DY523" i="3"/>
  <c r="DX524" i="3"/>
  <c r="DY524" i="3"/>
  <c r="DX525" i="3"/>
  <c r="DY525" i="3"/>
  <c r="DX526" i="3"/>
  <c r="DY526" i="3"/>
  <c r="DX527" i="3"/>
  <c r="DY527" i="3"/>
  <c r="DX528" i="3"/>
  <c r="DY528" i="3"/>
  <c r="DX529" i="3"/>
  <c r="DY529" i="3"/>
  <c r="DX530" i="3"/>
  <c r="DY530" i="3"/>
  <c r="DX531" i="3"/>
  <c r="DY531" i="3"/>
  <c r="DX532" i="3"/>
  <c r="DY532" i="3"/>
  <c r="DX533" i="3"/>
  <c r="DY533" i="3"/>
  <c r="DX534" i="3"/>
  <c r="DY534" i="3"/>
  <c r="DX535" i="3"/>
  <c r="DY535" i="3"/>
  <c r="DX536" i="3"/>
  <c r="DY536" i="3"/>
  <c r="DX537" i="3"/>
  <c r="DY537" i="3"/>
  <c r="DX538" i="3"/>
  <c r="DY538" i="3"/>
  <c r="DX539" i="3"/>
  <c r="DY539" i="3"/>
  <c r="DX540" i="3"/>
  <c r="DY540" i="3"/>
  <c r="DX541" i="3"/>
  <c r="DY541" i="3"/>
  <c r="DX542" i="3"/>
  <c r="DY542" i="3"/>
  <c r="DX543" i="3"/>
  <c r="DY543" i="3"/>
  <c r="DX544" i="3"/>
  <c r="DY544" i="3"/>
  <c r="DX545" i="3"/>
  <c r="DY545" i="3"/>
  <c r="DX546" i="3"/>
  <c r="DY546" i="3"/>
  <c r="DX547" i="3"/>
  <c r="DY547" i="3"/>
  <c r="DX548" i="3"/>
  <c r="DY548" i="3"/>
  <c r="DX549" i="3"/>
  <c r="DY549" i="3"/>
  <c r="DX568" i="3"/>
  <c r="DY568" i="3"/>
  <c r="DX569" i="3"/>
  <c r="DY569" i="3"/>
  <c r="DX570" i="3"/>
  <c r="DY570" i="3"/>
  <c r="DX571" i="3"/>
  <c r="DY571" i="3"/>
  <c r="DX572" i="3"/>
  <c r="DY572" i="3"/>
  <c r="DX573" i="3"/>
  <c r="DY573" i="3"/>
  <c r="DX574" i="3"/>
  <c r="DY574" i="3"/>
  <c r="DX575" i="3"/>
  <c r="DY575" i="3"/>
  <c r="DX576" i="3"/>
  <c r="DY576" i="3"/>
  <c r="DX577" i="3"/>
  <c r="DY577" i="3"/>
  <c r="DX578" i="3"/>
  <c r="DY578" i="3"/>
  <c r="DX579" i="3"/>
  <c r="DY579" i="3"/>
  <c r="DX580" i="3"/>
  <c r="DY580" i="3"/>
  <c r="DX581" i="3"/>
  <c r="DY581" i="3"/>
  <c r="DX582" i="3"/>
  <c r="DY582" i="3"/>
  <c r="DX583" i="3"/>
  <c r="DY583" i="3"/>
  <c r="DX584" i="3"/>
  <c r="DY584" i="3"/>
  <c r="DX585" i="3"/>
  <c r="DY585" i="3"/>
  <c r="DX586" i="3"/>
  <c r="DY586" i="3"/>
  <c r="DX587" i="3"/>
  <c r="DY587" i="3"/>
  <c r="DX588" i="3"/>
  <c r="DY588" i="3"/>
  <c r="DX589" i="3"/>
  <c r="DY589" i="3"/>
  <c r="DX590" i="3"/>
  <c r="DY590" i="3"/>
  <c r="DX591" i="3"/>
  <c r="DY591" i="3"/>
  <c r="DX592" i="3"/>
  <c r="DY592" i="3"/>
  <c r="DX593" i="3"/>
  <c r="DY593" i="3"/>
  <c r="DX594" i="3"/>
  <c r="DY594" i="3"/>
  <c r="DX595" i="3"/>
  <c r="DY595" i="3"/>
  <c r="DX596" i="3"/>
  <c r="DY596" i="3"/>
  <c r="DX597" i="3"/>
  <c r="DY597" i="3"/>
  <c r="DX598" i="3"/>
  <c r="DY598" i="3"/>
  <c r="DX599" i="3"/>
  <c r="DY599" i="3"/>
  <c r="DX600" i="3"/>
  <c r="DY600" i="3"/>
  <c r="DY431" i="3"/>
  <c r="DY432" i="3"/>
  <c r="DY433" i="3"/>
  <c r="DY434" i="3"/>
  <c r="DY435" i="3"/>
  <c r="DY436" i="3"/>
  <c r="DY437" i="3"/>
  <c r="DY438" i="3"/>
  <c r="DY439" i="3"/>
  <c r="DY440" i="3"/>
  <c r="DY441" i="3"/>
  <c r="DY442" i="3"/>
  <c r="DY443" i="3"/>
  <c r="DY444" i="3"/>
  <c r="DY445" i="3"/>
  <c r="DY446" i="3"/>
  <c r="DY447" i="3"/>
  <c r="DY448" i="3"/>
  <c r="DY449" i="3"/>
  <c r="DY450" i="3"/>
  <c r="DY451" i="3"/>
  <c r="DY452" i="3"/>
  <c r="DY453" i="3"/>
  <c r="DY454" i="3"/>
  <c r="DY455" i="3"/>
  <c r="DY456" i="3"/>
  <c r="DY457" i="3"/>
  <c r="DY458" i="3"/>
  <c r="DY459" i="3"/>
  <c r="DY460" i="3"/>
  <c r="DY461" i="3"/>
  <c r="DY462" i="3"/>
  <c r="DY463" i="3"/>
  <c r="DY464" i="3"/>
  <c r="DY465" i="3"/>
  <c r="DY466" i="3"/>
  <c r="DY467" i="3"/>
  <c r="DY468" i="3"/>
  <c r="DY469" i="3"/>
  <c r="DY470" i="3"/>
  <c r="DY471" i="3"/>
  <c r="DY472" i="3"/>
  <c r="DY473" i="3"/>
  <c r="DY474" i="3"/>
  <c r="DY475" i="3"/>
  <c r="DY476" i="3"/>
  <c r="DY477" i="3"/>
  <c r="DY478" i="3"/>
  <c r="DY479" i="3"/>
  <c r="DY480" i="3"/>
  <c r="DY481" i="3"/>
  <c r="DY482" i="3"/>
  <c r="DY483" i="3"/>
  <c r="DY484" i="3"/>
  <c r="DY485" i="3"/>
  <c r="DY486" i="3"/>
  <c r="DY487" i="3"/>
  <c r="DY488" i="3"/>
  <c r="DY489" i="3"/>
  <c r="DY490" i="3"/>
  <c r="DY491" i="3"/>
  <c r="DY492" i="3"/>
  <c r="DY493" i="3"/>
  <c r="DY494" i="3"/>
  <c r="DY495" i="3"/>
  <c r="DY496" i="3"/>
  <c r="DY497" i="3"/>
  <c r="DY498" i="3"/>
  <c r="DY499" i="3"/>
  <c r="DY500" i="3"/>
  <c r="DY501" i="3"/>
  <c r="DY502" i="3"/>
  <c r="DY503" i="3"/>
  <c r="DY504" i="3"/>
  <c r="DY505" i="3"/>
  <c r="DY506" i="3"/>
  <c r="DY507" i="3"/>
  <c r="DY508" i="3"/>
  <c r="DY509" i="3"/>
  <c r="DY510" i="3"/>
  <c r="DY511" i="3"/>
  <c r="DY512" i="3"/>
  <c r="DY513" i="3"/>
  <c r="DY514" i="3"/>
  <c r="DY515" i="3"/>
  <c r="DY516" i="3"/>
  <c r="DY517" i="3"/>
  <c r="DY518" i="3"/>
  <c r="DY519" i="3"/>
  <c r="DY520" i="3"/>
  <c r="DX431" i="3"/>
  <c r="DX432" i="3"/>
  <c r="DX433" i="3"/>
  <c r="DX434" i="3"/>
  <c r="DX435" i="3"/>
  <c r="DX436" i="3"/>
  <c r="DX437" i="3"/>
  <c r="DX438" i="3"/>
  <c r="DX439" i="3"/>
  <c r="DX440" i="3"/>
  <c r="DX441" i="3"/>
  <c r="DX442" i="3"/>
  <c r="DX443" i="3"/>
  <c r="DX444" i="3"/>
  <c r="DX445" i="3"/>
  <c r="DX446" i="3"/>
  <c r="DX447" i="3"/>
  <c r="DX448" i="3"/>
  <c r="DX449" i="3"/>
  <c r="DX450" i="3"/>
  <c r="DX451" i="3"/>
  <c r="DX452" i="3"/>
  <c r="DX453" i="3"/>
  <c r="DX454" i="3"/>
  <c r="DX455" i="3"/>
  <c r="DX456" i="3"/>
  <c r="DX457" i="3"/>
  <c r="DX458" i="3"/>
  <c r="DX459" i="3"/>
  <c r="DX460" i="3"/>
  <c r="DX461" i="3"/>
  <c r="DX462" i="3"/>
  <c r="DX463" i="3"/>
  <c r="DX464" i="3"/>
  <c r="DX465" i="3"/>
  <c r="DX466" i="3"/>
  <c r="DX467" i="3"/>
  <c r="DX468" i="3"/>
  <c r="DX469" i="3"/>
  <c r="DX470" i="3"/>
  <c r="DX471" i="3"/>
  <c r="DX472" i="3"/>
  <c r="DX473" i="3"/>
  <c r="DX474" i="3"/>
  <c r="DX475" i="3"/>
  <c r="DX476" i="3"/>
  <c r="DX477" i="3"/>
  <c r="DX478" i="3"/>
  <c r="DX479" i="3"/>
  <c r="DX480" i="3"/>
  <c r="DX481" i="3"/>
  <c r="DX482" i="3"/>
  <c r="DX483" i="3"/>
  <c r="DX484" i="3"/>
  <c r="DX485" i="3"/>
  <c r="DX486" i="3"/>
  <c r="DX487" i="3"/>
  <c r="DX488" i="3"/>
  <c r="DX489" i="3"/>
  <c r="DX490" i="3"/>
  <c r="DX491" i="3"/>
  <c r="DX492" i="3"/>
  <c r="DX493" i="3"/>
  <c r="DX494" i="3"/>
  <c r="DX495" i="3"/>
  <c r="DX496" i="3"/>
  <c r="DX497" i="3"/>
  <c r="DX498" i="3"/>
  <c r="DX499" i="3"/>
  <c r="DX500" i="3"/>
  <c r="DX501" i="3"/>
  <c r="DX502" i="3"/>
  <c r="DX503" i="3"/>
  <c r="DX504" i="3"/>
  <c r="DX505" i="3"/>
  <c r="DX506" i="3"/>
  <c r="DX507" i="3"/>
  <c r="DX508" i="3"/>
  <c r="DX509" i="3"/>
  <c r="DX510" i="3"/>
  <c r="DX511" i="3"/>
  <c r="DX512" i="3"/>
  <c r="DX513" i="3"/>
  <c r="DX514" i="3"/>
  <c r="DX515" i="3"/>
  <c r="DX516" i="3"/>
  <c r="DX517" i="3"/>
  <c r="DX518" i="3"/>
  <c r="DX519" i="3"/>
  <c r="DX520" i="3"/>
  <c r="DX17" i="3"/>
  <c r="DX18" i="3"/>
  <c r="DX19" i="3"/>
  <c r="DX20" i="3"/>
  <c r="DX21" i="3"/>
  <c r="DX22" i="3"/>
  <c r="DX23" i="3"/>
  <c r="DX24" i="3"/>
  <c r="DX25" i="3"/>
  <c r="DX26" i="3"/>
  <c r="DX27" i="3"/>
  <c r="DX28" i="3"/>
  <c r="DX29" i="3"/>
  <c r="DX30" i="3"/>
  <c r="DX31" i="3"/>
  <c r="DX32" i="3"/>
  <c r="DX33" i="3"/>
  <c r="DX34" i="3"/>
  <c r="DX35" i="3"/>
  <c r="DX36" i="3"/>
  <c r="DX37" i="3"/>
  <c r="DX38" i="3"/>
  <c r="DX39" i="3"/>
  <c r="DX40" i="3"/>
  <c r="DX41" i="3"/>
  <c r="DX42" i="3"/>
  <c r="DX43" i="3"/>
  <c r="DX44" i="3"/>
  <c r="DX45" i="3"/>
  <c r="DX46" i="3"/>
  <c r="DX47" i="3"/>
  <c r="DX48" i="3"/>
  <c r="DX49" i="3"/>
  <c r="DX50" i="3"/>
  <c r="DX51" i="3"/>
  <c r="DX52" i="3"/>
  <c r="DX53" i="3"/>
  <c r="DX54" i="3"/>
  <c r="DX55" i="3"/>
  <c r="DX56" i="3"/>
  <c r="DX58" i="3"/>
  <c r="DX59" i="3"/>
  <c r="DX60" i="3"/>
  <c r="DX61" i="3"/>
  <c r="DX62" i="3"/>
  <c r="DX63" i="3"/>
  <c r="DX64" i="3"/>
  <c r="DX65" i="3"/>
  <c r="DX66" i="3"/>
  <c r="DX67" i="3"/>
  <c r="DX68" i="3"/>
  <c r="DX69" i="3"/>
  <c r="DX70" i="3"/>
  <c r="DX71" i="3"/>
  <c r="DX72" i="3"/>
  <c r="DX73" i="3"/>
  <c r="DX74" i="3"/>
  <c r="DX77" i="3"/>
  <c r="DX78" i="3"/>
  <c r="DX79" i="3"/>
  <c r="DX80" i="3"/>
  <c r="DX81" i="3"/>
  <c r="DX82" i="3"/>
  <c r="DX83" i="3"/>
  <c r="DX84" i="3"/>
  <c r="DX85" i="3"/>
  <c r="DX86" i="3"/>
  <c r="DX87" i="3"/>
  <c r="DX88" i="3"/>
  <c r="DX89" i="3"/>
  <c r="DX90" i="3"/>
  <c r="DX91" i="3"/>
  <c r="DX92" i="3"/>
  <c r="DX93" i="3"/>
  <c r="DX94" i="3"/>
  <c r="DX95" i="3"/>
  <c r="DX96" i="3"/>
  <c r="DX97" i="3"/>
  <c r="DX98" i="3"/>
  <c r="DX99" i="3"/>
  <c r="DX100" i="3"/>
  <c r="DX101" i="3"/>
  <c r="DX102" i="3"/>
  <c r="DX103" i="3"/>
  <c r="DX104" i="3"/>
  <c r="DX105" i="3"/>
  <c r="DX106" i="3"/>
  <c r="DX107" i="3"/>
  <c r="DX108" i="3"/>
  <c r="DX109" i="3"/>
  <c r="DX110" i="3"/>
  <c r="DX111" i="3"/>
  <c r="DX112" i="3"/>
  <c r="DX113" i="3"/>
  <c r="DX114" i="3"/>
  <c r="DX115" i="3"/>
  <c r="DX116" i="3"/>
  <c r="DX117" i="3"/>
  <c r="DX118" i="3"/>
  <c r="DX119" i="3"/>
  <c r="DX120" i="3"/>
  <c r="DX121" i="3"/>
  <c r="DX122" i="3"/>
  <c r="DX123" i="3"/>
  <c r="DX124" i="3"/>
  <c r="DX125" i="3"/>
  <c r="DX126" i="3"/>
  <c r="DX127" i="3"/>
  <c r="DX128" i="3"/>
  <c r="DX129" i="3"/>
  <c r="DX130" i="3"/>
  <c r="DX131" i="3"/>
  <c r="DX132" i="3"/>
  <c r="DX133" i="3"/>
  <c r="DX134" i="3"/>
  <c r="DX135" i="3"/>
  <c r="DX136" i="3"/>
  <c r="DX137" i="3"/>
  <c r="DX138" i="3"/>
  <c r="DX139" i="3"/>
  <c r="DX140" i="3"/>
  <c r="DX141" i="3"/>
  <c r="DX142" i="3"/>
  <c r="DX143" i="3"/>
  <c r="DX144" i="3"/>
  <c r="DX145" i="3"/>
  <c r="DX146" i="3"/>
  <c r="DX147" i="3"/>
  <c r="DX148" i="3"/>
  <c r="DX149" i="3"/>
  <c r="DX150" i="3"/>
  <c r="DX151" i="3"/>
  <c r="DX152" i="3"/>
  <c r="DX153" i="3"/>
  <c r="DX154" i="3"/>
  <c r="DX155" i="3"/>
  <c r="DX156" i="3"/>
  <c r="DX157" i="3"/>
  <c r="DX158" i="3"/>
  <c r="DX159" i="3"/>
  <c r="DX160" i="3"/>
  <c r="DX161" i="3"/>
  <c r="DX162" i="3"/>
  <c r="DX163" i="3"/>
  <c r="DX164" i="3"/>
  <c r="DX166" i="3"/>
  <c r="DX167" i="3"/>
  <c r="DX168" i="3"/>
  <c r="DX169" i="3"/>
  <c r="DX170" i="3"/>
  <c r="DX171" i="3"/>
  <c r="DX172" i="3"/>
  <c r="DX173" i="3"/>
  <c r="DX174" i="3"/>
  <c r="DX175" i="3"/>
  <c r="DX176" i="3"/>
  <c r="DX177" i="3"/>
  <c r="DX178" i="3"/>
  <c r="DX179" i="3"/>
  <c r="DX180" i="3"/>
  <c r="DX181" i="3"/>
  <c r="DX182" i="3"/>
  <c r="DX183" i="3"/>
  <c r="DX184" i="3"/>
  <c r="DX185" i="3"/>
  <c r="DX186" i="3"/>
  <c r="DX187" i="3"/>
  <c r="DX188" i="3"/>
  <c r="DX189" i="3"/>
  <c r="DX190" i="3"/>
  <c r="DX191" i="3"/>
  <c r="DX192" i="3"/>
  <c r="DX193" i="3"/>
  <c r="DX194" i="3"/>
  <c r="DX195" i="3"/>
  <c r="DX196" i="3"/>
  <c r="DX197" i="3"/>
  <c r="DX198" i="3"/>
  <c r="DX199" i="3"/>
  <c r="DX200" i="3"/>
  <c r="DX201" i="3"/>
  <c r="DX202" i="3"/>
  <c r="DX203" i="3"/>
  <c r="DX204" i="3"/>
  <c r="DX205" i="3"/>
  <c r="DX206" i="3"/>
  <c r="DX207" i="3"/>
  <c r="DX208" i="3"/>
  <c r="DX209" i="3"/>
  <c r="DX210" i="3"/>
  <c r="DX211" i="3"/>
  <c r="DX212" i="3"/>
  <c r="DX213" i="3"/>
  <c r="DX214" i="3"/>
  <c r="DX215" i="3"/>
  <c r="DX216" i="3"/>
  <c r="DX217" i="3"/>
  <c r="DX218" i="3"/>
  <c r="DX219" i="3"/>
  <c r="DX220" i="3"/>
  <c r="DX221" i="3"/>
  <c r="DX222" i="3"/>
  <c r="DX223" i="3"/>
  <c r="DX224" i="3"/>
  <c r="DX225" i="3"/>
  <c r="DX226" i="3"/>
  <c r="DX227" i="3"/>
  <c r="DX228" i="3"/>
  <c r="DX229" i="3"/>
  <c r="DX230" i="3"/>
  <c r="DX231" i="3"/>
  <c r="DX232" i="3"/>
  <c r="DX233" i="3"/>
  <c r="DX234" i="3"/>
  <c r="DX235" i="3"/>
  <c r="DX236" i="3"/>
  <c r="DX237" i="3"/>
  <c r="DX238" i="3"/>
  <c r="DX239" i="3"/>
  <c r="DX240" i="3"/>
  <c r="DX241" i="3"/>
  <c r="DX242" i="3"/>
  <c r="DX243" i="3"/>
  <c r="DX244" i="3"/>
  <c r="DX245" i="3"/>
  <c r="DX246" i="3"/>
  <c r="DX247" i="3"/>
  <c r="DX248" i="3"/>
  <c r="DX249" i="3"/>
  <c r="DX250" i="3"/>
  <c r="DX251" i="3"/>
  <c r="DX252" i="3"/>
  <c r="DX253" i="3"/>
  <c r="DX254" i="3"/>
  <c r="DX255" i="3"/>
  <c r="DX256" i="3"/>
  <c r="DX257" i="3"/>
  <c r="DX258" i="3"/>
  <c r="DX259" i="3"/>
  <c r="DX260" i="3"/>
  <c r="DX261" i="3"/>
  <c r="DX262" i="3"/>
  <c r="DX263" i="3"/>
  <c r="DX264" i="3"/>
  <c r="DX265" i="3"/>
  <c r="DX266" i="3"/>
  <c r="DX267" i="3"/>
  <c r="DX268" i="3"/>
  <c r="DX269" i="3"/>
  <c r="DX270" i="3"/>
  <c r="DX271" i="3"/>
  <c r="DX272" i="3"/>
  <c r="DX273" i="3"/>
  <c r="DX274" i="3"/>
  <c r="DX275" i="3"/>
  <c r="DX276" i="3"/>
  <c r="DX277" i="3"/>
  <c r="DX278" i="3"/>
  <c r="DX279" i="3"/>
  <c r="DX280" i="3"/>
  <c r="DX281" i="3"/>
  <c r="DX282" i="3"/>
  <c r="DX283" i="3"/>
  <c r="DX284" i="3"/>
  <c r="DX285" i="3"/>
  <c r="DX286" i="3"/>
  <c r="DX287" i="3"/>
  <c r="DX288" i="3"/>
  <c r="DX289" i="3"/>
  <c r="DX290" i="3"/>
  <c r="DX291" i="3"/>
  <c r="DX292" i="3"/>
  <c r="DX293" i="3"/>
  <c r="DX294" i="3"/>
  <c r="DX295" i="3"/>
  <c r="DX296" i="3"/>
  <c r="DX297" i="3"/>
  <c r="DX298" i="3"/>
  <c r="DX299" i="3"/>
  <c r="DX300" i="3"/>
  <c r="DX301" i="3"/>
  <c r="DX302" i="3"/>
  <c r="DX303" i="3"/>
  <c r="DX304" i="3"/>
  <c r="DX305" i="3"/>
  <c r="DX306" i="3"/>
  <c r="DX307" i="3"/>
  <c r="DX308" i="3"/>
  <c r="DX309" i="3"/>
  <c r="DX310" i="3"/>
  <c r="DX311" i="3"/>
  <c r="DX312" i="3"/>
  <c r="DX313" i="3"/>
  <c r="DX314" i="3"/>
  <c r="DX315" i="3"/>
  <c r="DX316" i="3"/>
  <c r="DX317" i="3"/>
  <c r="DX318" i="3"/>
  <c r="DX319" i="3"/>
  <c r="DX320" i="3"/>
  <c r="DX321" i="3"/>
  <c r="DX322" i="3"/>
  <c r="DX323" i="3"/>
  <c r="DX324" i="3"/>
  <c r="DX325" i="3"/>
  <c r="DX326" i="3"/>
  <c r="DX327" i="3"/>
  <c r="DX328" i="3"/>
  <c r="DX329" i="3"/>
  <c r="DX330" i="3"/>
  <c r="DX331" i="3"/>
  <c r="DX332" i="3"/>
  <c r="DX333" i="3"/>
  <c r="DX334" i="3"/>
  <c r="DX335" i="3"/>
  <c r="DX336" i="3"/>
  <c r="DX337" i="3"/>
  <c r="DX338" i="3"/>
  <c r="DX339" i="3"/>
  <c r="DX340" i="3"/>
  <c r="DX341" i="3"/>
  <c r="DX342" i="3"/>
  <c r="DX343" i="3"/>
  <c r="DX344" i="3"/>
  <c r="DX345" i="3"/>
  <c r="DX346" i="3"/>
  <c r="DX347" i="3"/>
  <c r="DX348" i="3"/>
  <c r="DX349" i="3"/>
  <c r="DX350" i="3"/>
  <c r="DX351" i="3"/>
  <c r="DX352" i="3"/>
  <c r="DX353" i="3"/>
  <c r="DX354" i="3"/>
  <c r="DX355" i="3"/>
  <c r="DX356" i="3"/>
  <c r="DX357" i="3"/>
  <c r="DX358" i="3"/>
  <c r="DX359" i="3"/>
  <c r="DX360" i="3"/>
  <c r="DX361" i="3"/>
  <c r="DX362" i="3"/>
  <c r="DX363" i="3"/>
  <c r="DX364" i="3"/>
  <c r="DX365" i="3"/>
  <c r="DX366" i="3"/>
  <c r="DX367" i="3"/>
  <c r="DX368" i="3"/>
  <c r="DX369" i="3"/>
  <c r="DX370" i="3"/>
  <c r="DX371" i="3"/>
  <c r="DX372" i="3"/>
  <c r="DX373" i="3"/>
  <c r="DX374" i="3"/>
  <c r="DX375" i="3"/>
  <c r="DX376" i="3"/>
  <c r="DX377" i="3"/>
  <c r="DX378" i="3"/>
  <c r="DX379" i="3"/>
  <c r="DX380" i="3"/>
  <c r="DX381" i="3"/>
  <c r="DX382" i="3"/>
  <c r="DX383" i="3"/>
  <c r="DX384" i="3"/>
  <c r="DX385" i="3"/>
  <c r="DX386" i="3"/>
  <c r="DX387" i="3"/>
  <c r="DX388" i="3"/>
  <c r="DX389" i="3"/>
  <c r="DX390" i="3"/>
  <c r="DX391" i="3"/>
  <c r="DX392" i="3"/>
  <c r="DX393" i="3"/>
  <c r="DX394" i="3"/>
  <c r="DX395" i="3"/>
  <c r="DX396" i="3"/>
  <c r="DX397" i="3"/>
  <c r="DX398" i="3"/>
  <c r="DX399" i="3"/>
  <c r="DX400" i="3"/>
  <c r="DX401" i="3"/>
  <c r="DX402" i="3"/>
  <c r="DX403" i="3"/>
  <c r="DX404" i="3"/>
  <c r="DX405" i="3"/>
  <c r="DX406" i="3"/>
  <c r="DX407" i="3"/>
  <c r="DX408" i="3"/>
  <c r="DX409" i="3"/>
  <c r="DX410" i="3"/>
  <c r="DX411" i="3"/>
  <c r="DX412" i="3"/>
  <c r="DX413" i="3"/>
  <c r="DX414" i="3"/>
  <c r="DX415" i="3"/>
  <c r="DX416" i="3"/>
  <c r="DX417" i="3"/>
  <c r="DX418" i="3"/>
  <c r="DX419" i="3"/>
  <c r="DX420" i="3"/>
  <c r="DX421" i="3"/>
  <c r="DX422" i="3"/>
  <c r="DX423" i="3"/>
  <c r="DX424" i="3"/>
  <c r="DX425" i="3"/>
  <c r="DX426" i="3"/>
  <c r="DX427" i="3"/>
  <c r="DX428" i="3"/>
  <c r="DX429" i="3"/>
  <c r="DX430" i="3"/>
  <c r="DY17" i="3"/>
  <c r="DY18" i="3"/>
  <c r="DY19" i="3"/>
  <c r="DY20" i="3"/>
  <c r="DY21" i="3"/>
  <c r="DY22" i="3"/>
  <c r="DY23" i="3"/>
  <c r="DY24" i="3"/>
  <c r="DY25" i="3"/>
  <c r="DY26" i="3"/>
  <c r="DY27" i="3"/>
  <c r="DY28" i="3"/>
  <c r="DY29" i="3"/>
  <c r="DY30" i="3"/>
  <c r="DY31" i="3"/>
  <c r="DY32" i="3"/>
  <c r="DY33" i="3"/>
  <c r="DY34" i="3"/>
  <c r="DY35" i="3"/>
  <c r="DY36" i="3"/>
  <c r="DY37" i="3"/>
  <c r="DY38" i="3"/>
  <c r="DY39" i="3"/>
  <c r="DY40" i="3"/>
  <c r="DY41" i="3"/>
  <c r="DY42" i="3"/>
  <c r="DY43" i="3"/>
  <c r="DY44" i="3"/>
  <c r="DY45" i="3"/>
  <c r="DY46" i="3"/>
  <c r="DY47" i="3"/>
  <c r="DY48" i="3"/>
  <c r="DY49" i="3"/>
  <c r="DY50" i="3"/>
  <c r="DY51" i="3"/>
  <c r="DY52" i="3"/>
  <c r="DY53" i="3"/>
  <c r="DY54" i="3"/>
  <c r="DY55" i="3"/>
  <c r="DY56" i="3"/>
  <c r="DY58" i="3"/>
  <c r="DY59" i="3"/>
  <c r="DY60" i="3"/>
  <c r="DY61" i="3"/>
  <c r="DY62" i="3"/>
  <c r="DY63" i="3"/>
  <c r="DY64" i="3"/>
  <c r="DY65" i="3"/>
  <c r="DY66" i="3"/>
  <c r="DY67" i="3"/>
  <c r="DY68" i="3"/>
  <c r="DY69" i="3"/>
  <c r="DY70" i="3"/>
  <c r="DY71" i="3"/>
  <c r="DY72" i="3"/>
  <c r="DY73" i="3"/>
  <c r="DY74" i="3"/>
  <c r="DY77" i="3"/>
  <c r="DY78" i="3"/>
  <c r="DY79" i="3"/>
  <c r="DY80" i="3"/>
  <c r="DY81" i="3"/>
  <c r="DY82" i="3"/>
  <c r="DY83" i="3"/>
  <c r="DY84" i="3"/>
  <c r="DY85" i="3"/>
  <c r="DY86" i="3"/>
  <c r="DY87" i="3"/>
  <c r="DY88" i="3"/>
  <c r="DY89" i="3"/>
  <c r="DY90" i="3"/>
  <c r="DY91" i="3"/>
  <c r="DY92" i="3"/>
  <c r="DY93" i="3"/>
  <c r="DY94" i="3"/>
  <c r="DY95" i="3"/>
  <c r="DY96" i="3"/>
  <c r="DY97" i="3"/>
  <c r="DY98" i="3"/>
  <c r="DY99" i="3"/>
  <c r="DY100" i="3"/>
  <c r="DY101" i="3"/>
  <c r="DY102" i="3"/>
  <c r="DY103" i="3"/>
  <c r="DY104" i="3"/>
  <c r="DY105" i="3"/>
  <c r="DY106" i="3"/>
  <c r="DY107" i="3"/>
  <c r="DY108" i="3"/>
  <c r="DY109" i="3"/>
  <c r="DY110" i="3"/>
  <c r="DY111" i="3"/>
  <c r="DY112" i="3"/>
  <c r="DY113" i="3"/>
  <c r="DY114" i="3"/>
  <c r="DY115" i="3"/>
  <c r="DY116" i="3"/>
  <c r="DY117" i="3"/>
  <c r="DY118" i="3"/>
  <c r="DY119" i="3"/>
  <c r="DY120" i="3"/>
  <c r="DY121" i="3"/>
  <c r="DY122" i="3"/>
  <c r="DY123" i="3"/>
  <c r="DY124" i="3"/>
  <c r="DY125" i="3"/>
  <c r="DY126" i="3"/>
  <c r="DY127" i="3"/>
  <c r="DY128" i="3"/>
  <c r="DY129" i="3"/>
  <c r="DY130" i="3"/>
  <c r="DY131" i="3"/>
  <c r="DY132" i="3"/>
  <c r="DY133" i="3"/>
  <c r="DY134" i="3"/>
  <c r="DY135" i="3"/>
  <c r="DY136" i="3"/>
  <c r="DY137" i="3"/>
  <c r="DY138" i="3"/>
  <c r="DY139" i="3"/>
  <c r="DY140" i="3"/>
  <c r="DY141" i="3"/>
  <c r="DY142" i="3"/>
  <c r="DY143" i="3"/>
  <c r="DY144" i="3"/>
  <c r="DY145" i="3"/>
  <c r="DY146" i="3"/>
  <c r="DY147" i="3"/>
  <c r="DY148" i="3"/>
  <c r="DY149" i="3"/>
  <c r="DY150" i="3"/>
  <c r="DY151" i="3"/>
  <c r="DY152" i="3"/>
  <c r="DY153" i="3"/>
  <c r="DY154" i="3"/>
  <c r="DY155" i="3"/>
  <c r="DY156" i="3"/>
  <c r="DY157" i="3"/>
  <c r="DY158" i="3"/>
  <c r="DY159" i="3"/>
  <c r="DY160" i="3"/>
  <c r="DY161" i="3"/>
  <c r="DY162" i="3"/>
  <c r="DY163" i="3"/>
  <c r="DY164" i="3"/>
  <c r="DY166" i="3"/>
  <c r="DY167" i="3"/>
  <c r="DY168" i="3"/>
  <c r="DY169" i="3"/>
  <c r="DY170" i="3"/>
  <c r="DY171" i="3"/>
  <c r="DY172" i="3"/>
  <c r="DY173" i="3"/>
  <c r="DY174" i="3"/>
  <c r="DY175" i="3"/>
  <c r="DY176" i="3"/>
  <c r="DY177" i="3"/>
  <c r="DY178" i="3"/>
  <c r="DY179" i="3"/>
  <c r="DY180" i="3"/>
  <c r="DY181" i="3"/>
  <c r="DY182" i="3"/>
  <c r="DY183" i="3"/>
  <c r="DY184" i="3"/>
  <c r="DY185" i="3"/>
  <c r="DY186" i="3"/>
  <c r="DY187" i="3"/>
  <c r="DY188" i="3"/>
  <c r="DY189" i="3"/>
  <c r="DY190" i="3"/>
  <c r="DY191" i="3"/>
  <c r="DY192" i="3"/>
  <c r="DY193" i="3"/>
  <c r="DY194" i="3"/>
  <c r="DY195" i="3"/>
  <c r="DY196" i="3"/>
  <c r="DY197" i="3"/>
  <c r="DY198" i="3"/>
  <c r="DY199" i="3"/>
  <c r="DY200" i="3"/>
  <c r="DY201" i="3"/>
  <c r="DY202" i="3"/>
  <c r="DY203" i="3"/>
  <c r="DY204" i="3"/>
  <c r="DY205" i="3"/>
  <c r="DY206" i="3"/>
  <c r="DY207" i="3"/>
  <c r="DY208" i="3"/>
  <c r="DY209" i="3"/>
  <c r="DY210" i="3"/>
  <c r="DY211" i="3"/>
  <c r="DY212" i="3"/>
  <c r="DY213" i="3"/>
  <c r="DY214" i="3"/>
  <c r="DY215" i="3"/>
  <c r="DY216" i="3"/>
  <c r="DY217" i="3"/>
  <c r="DY218" i="3"/>
  <c r="DY219" i="3"/>
  <c r="DY220" i="3"/>
  <c r="DY221" i="3"/>
  <c r="DY222" i="3"/>
  <c r="DY223" i="3"/>
  <c r="DY224" i="3"/>
  <c r="DY225" i="3"/>
  <c r="DY226" i="3"/>
  <c r="DY227" i="3"/>
  <c r="DY228" i="3"/>
  <c r="DY229" i="3"/>
  <c r="DY230" i="3"/>
  <c r="DY231" i="3"/>
  <c r="DY232" i="3"/>
  <c r="DY233" i="3"/>
  <c r="DY234" i="3"/>
  <c r="DY235" i="3"/>
  <c r="DY236" i="3"/>
  <c r="DY237" i="3"/>
  <c r="DY238" i="3"/>
  <c r="DY239" i="3"/>
  <c r="DY240" i="3"/>
  <c r="DY241" i="3"/>
  <c r="DY242" i="3"/>
  <c r="DY243" i="3"/>
  <c r="DY244" i="3"/>
  <c r="DY245" i="3"/>
  <c r="DY246" i="3"/>
  <c r="DY247" i="3"/>
  <c r="DY248" i="3"/>
  <c r="DY249" i="3"/>
  <c r="DY250" i="3"/>
  <c r="DY251" i="3"/>
  <c r="DY252" i="3"/>
  <c r="DY253" i="3"/>
  <c r="DY254" i="3"/>
  <c r="DY255" i="3"/>
  <c r="DY256" i="3"/>
  <c r="DY257" i="3"/>
  <c r="DY258" i="3"/>
  <c r="DY259" i="3"/>
  <c r="DY260" i="3"/>
  <c r="DY261" i="3"/>
  <c r="DY262" i="3"/>
  <c r="DY263" i="3"/>
  <c r="DY264" i="3"/>
  <c r="DY265" i="3"/>
  <c r="DY266" i="3"/>
  <c r="DY267" i="3"/>
  <c r="DY268" i="3"/>
  <c r="DY269" i="3"/>
  <c r="DY270" i="3"/>
  <c r="DY271" i="3"/>
  <c r="DY272" i="3"/>
  <c r="DY273" i="3"/>
  <c r="DY274" i="3"/>
  <c r="DY275" i="3"/>
  <c r="DY276" i="3"/>
  <c r="DY277" i="3"/>
  <c r="DY278" i="3"/>
  <c r="DY279" i="3"/>
  <c r="DY280" i="3"/>
  <c r="DY281" i="3"/>
  <c r="DY282" i="3"/>
  <c r="DY283" i="3"/>
  <c r="DY284" i="3"/>
  <c r="DY285" i="3"/>
  <c r="DY286" i="3"/>
  <c r="DY287" i="3"/>
  <c r="DY288" i="3"/>
  <c r="DY289" i="3"/>
  <c r="DY290" i="3"/>
  <c r="DY291" i="3"/>
  <c r="DY292" i="3"/>
  <c r="DY293" i="3"/>
  <c r="DY294" i="3"/>
  <c r="DY295" i="3"/>
  <c r="DY296" i="3"/>
  <c r="DY297" i="3"/>
  <c r="DY298" i="3"/>
  <c r="DY299" i="3"/>
  <c r="DY300" i="3"/>
  <c r="DY301" i="3"/>
  <c r="DY302" i="3"/>
  <c r="DY303" i="3"/>
  <c r="DY304" i="3"/>
  <c r="DY305" i="3"/>
  <c r="DY306" i="3"/>
  <c r="DY307" i="3"/>
  <c r="DY308" i="3"/>
  <c r="DY309" i="3"/>
  <c r="DY310" i="3"/>
  <c r="DY311" i="3"/>
  <c r="DY312" i="3"/>
  <c r="DY313" i="3"/>
  <c r="DY314" i="3"/>
  <c r="DY315" i="3"/>
  <c r="DY316" i="3"/>
  <c r="DY317" i="3"/>
  <c r="DY318" i="3"/>
  <c r="DY319" i="3"/>
  <c r="DY320" i="3"/>
  <c r="DY321" i="3"/>
  <c r="DY322" i="3"/>
  <c r="DY323" i="3"/>
  <c r="DY324" i="3"/>
  <c r="DY325" i="3"/>
  <c r="DY326" i="3"/>
  <c r="DY327" i="3"/>
  <c r="DY328" i="3"/>
  <c r="DY329" i="3"/>
  <c r="DY330" i="3"/>
  <c r="DY331" i="3"/>
  <c r="DY332" i="3"/>
  <c r="DY333" i="3"/>
  <c r="DY334" i="3"/>
  <c r="DY335" i="3"/>
  <c r="DY336" i="3"/>
  <c r="DY337" i="3"/>
  <c r="DY338" i="3"/>
  <c r="DY339" i="3"/>
  <c r="DY340" i="3"/>
  <c r="DY341" i="3"/>
  <c r="DY342" i="3"/>
  <c r="DY343" i="3"/>
  <c r="DY344" i="3"/>
  <c r="DY345" i="3"/>
  <c r="DY346" i="3"/>
  <c r="DY347" i="3"/>
  <c r="DY348" i="3"/>
  <c r="DY349" i="3"/>
  <c r="DY350" i="3"/>
  <c r="DY351" i="3"/>
  <c r="DY352" i="3"/>
  <c r="DY353" i="3"/>
  <c r="DY354" i="3"/>
  <c r="DY355" i="3"/>
  <c r="DY356" i="3"/>
  <c r="DY357" i="3"/>
  <c r="DY358" i="3"/>
  <c r="DY359" i="3"/>
  <c r="DY360" i="3"/>
  <c r="DY361" i="3"/>
  <c r="DY362" i="3"/>
  <c r="DY363" i="3"/>
  <c r="DY364" i="3"/>
  <c r="DY365" i="3"/>
  <c r="DY366" i="3"/>
  <c r="DY367" i="3"/>
  <c r="DY368" i="3"/>
  <c r="DY369" i="3"/>
  <c r="DY370" i="3"/>
  <c r="DY371" i="3"/>
  <c r="DY372" i="3"/>
  <c r="DY373" i="3"/>
  <c r="DY374" i="3"/>
  <c r="DY375" i="3"/>
  <c r="DY376" i="3"/>
  <c r="DY377" i="3"/>
  <c r="DY378" i="3"/>
  <c r="DY379" i="3"/>
  <c r="DY380" i="3"/>
  <c r="DY381" i="3"/>
  <c r="DY382" i="3"/>
  <c r="DY383" i="3"/>
  <c r="DY384" i="3"/>
  <c r="DY385" i="3"/>
  <c r="DY386" i="3"/>
  <c r="DY387" i="3"/>
  <c r="DY388" i="3"/>
  <c r="DY389" i="3"/>
  <c r="DY390" i="3"/>
  <c r="DY391" i="3"/>
  <c r="DY392" i="3"/>
  <c r="DY393" i="3"/>
  <c r="DY394" i="3"/>
  <c r="DY395" i="3"/>
  <c r="DY396" i="3"/>
  <c r="DY397" i="3"/>
  <c r="DY398" i="3"/>
  <c r="DY399" i="3"/>
  <c r="DY400" i="3"/>
  <c r="DY401" i="3"/>
  <c r="DY402" i="3"/>
  <c r="DY403" i="3"/>
  <c r="DY404" i="3"/>
  <c r="DY405" i="3"/>
  <c r="DY406" i="3"/>
  <c r="DY407" i="3"/>
  <c r="DY408" i="3"/>
  <c r="DY409" i="3"/>
  <c r="DY410" i="3"/>
  <c r="DY411" i="3"/>
  <c r="DY412" i="3"/>
  <c r="DY413" i="3"/>
  <c r="DY414" i="3"/>
  <c r="DY415" i="3"/>
  <c r="DY416" i="3"/>
  <c r="DY417" i="3"/>
  <c r="DY418" i="3"/>
  <c r="DY419" i="3"/>
  <c r="DY420" i="3"/>
  <c r="DY421" i="3"/>
  <c r="DY422" i="3"/>
  <c r="DY423" i="3"/>
  <c r="DY424" i="3"/>
  <c r="DY425" i="3"/>
  <c r="DY426" i="3"/>
  <c r="DY427" i="3"/>
  <c r="DY428" i="3"/>
  <c r="DY429" i="3"/>
  <c r="DY430" i="3"/>
  <c r="S165" i="3" l="1"/>
  <c r="I153" i="3"/>
  <c r="I134" i="3"/>
  <c r="I131" i="3"/>
  <c r="I118" i="3"/>
  <c r="I113" i="3"/>
  <c r="I112" i="3"/>
  <c r="I101" i="3"/>
  <c r="I94" i="3"/>
  <c r="Y76" i="3"/>
  <c r="T75" i="3"/>
  <c r="S75" i="3"/>
  <c r="I63" i="3"/>
  <c r="I62" i="3"/>
  <c r="I61" i="3"/>
  <c r="I60" i="3"/>
  <c r="I59" i="3"/>
  <c r="I58" i="3"/>
  <c r="V57" i="3"/>
  <c r="I56" i="3"/>
  <c r="DY16" i="3"/>
  <c r="DX16" i="3"/>
  <c r="DY15" i="3"/>
  <c r="DX15" i="3"/>
  <c r="DY14" i="3"/>
  <c r="DX14" i="3"/>
  <c r="DY13" i="3"/>
  <c r="DX13" i="3"/>
  <c r="DY12" i="3"/>
  <c r="DX12" i="3"/>
  <c r="DY11" i="3"/>
  <c r="DX11" i="3"/>
  <c r="DY10" i="3"/>
  <c r="DX10" i="3"/>
  <c r="DY9" i="3"/>
  <c r="DX9" i="3"/>
  <c r="DY8" i="3"/>
  <c r="DX8" i="3"/>
  <c r="DY7" i="3"/>
  <c r="DX7" i="3"/>
  <c r="DY6" i="3"/>
  <c r="DX6" i="3"/>
  <c r="DY5" i="3"/>
  <c r="DX5" i="3"/>
  <c r="DY4" i="3"/>
  <c r="DX4" i="3"/>
  <c r="DX76" i="3" l="1"/>
  <c r="DY76" i="3"/>
  <c r="DX75" i="3"/>
  <c r="DY75" i="3"/>
  <c r="DX57" i="3"/>
  <c r="DY57" i="3"/>
  <c r="DX165" i="3"/>
  <c r="DY165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tc={DAADCE83-7F28-406B-859F-34994C39771D}</author>
    <author>tc={E844AE24-E536-4C29-95E1-71B0CB946823}</author>
  </authors>
  <commentList>
    <comment ref="I238" authorId="0" shapeId="0" xr:uid="{DAADCE83-7F28-406B-859F-34994C39771D}">
      <text>
        <t>[Threaded comment]
Your version of Excel allows you to read this threaded comment; however, any edits to it will get removed if the file is opened in a newer version of Excel. Learn more: https://go.microsoft.com/fwlink/?linkid=870924
Comment:
    Here even though sampling was done, it wasnt complete since there was rains ongoing</t>
      </text>
    </comment>
    <comment ref="C246" authorId="1" shapeId="0" xr:uid="{E844AE24-E536-4C29-95E1-71B0CB946823}">
      <text>
        <t>[Threaded comment]
Your version of Excel allows you to read this threaded comment; however, any edits to it will get removed if the file is opened in a newer version of Excel. Learn more: https://go.microsoft.com/fwlink/?linkid=870924
Comment:
    Haatso , Agbogba and Pantang couldnt be done due to muddy paths</t>
      </text>
    </comment>
  </commentList>
</comments>
</file>

<file path=xl/sharedStrings.xml><?xml version="1.0" encoding="utf-8"?>
<sst xmlns="http://schemas.openxmlformats.org/spreadsheetml/2006/main" count="4252" uniqueCount="481">
  <si>
    <t>Winneba</t>
  </si>
  <si>
    <t>Guggisberg</t>
  </si>
  <si>
    <t>Graphic road</t>
  </si>
  <si>
    <t>Ring road</t>
  </si>
  <si>
    <t>Alajo</t>
  </si>
  <si>
    <t>Abelenkpe</t>
  </si>
  <si>
    <t xml:space="preserve">Haatso </t>
  </si>
  <si>
    <t>Agbogba</t>
  </si>
  <si>
    <t xml:space="preserve">Pantang East </t>
  </si>
  <si>
    <t>Riverbank</t>
  </si>
  <si>
    <t>Land</t>
  </si>
  <si>
    <t>Pantang East</t>
  </si>
  <si>
    <t xml:space="preserve">Alajo </t>
  </si>
  <si>
    <t>Date</t>
  </si>
  <si>
    <t>Land/river</t>
  </si>
  <si>
    <t>PLASTIC</t>
  </si>
  <si>
    <t>RUBBER</t>
  </si>
  <si>
    <t>TEXTILE</t>
  </si>
  <si>
    <t>PAPER</t>
  </si>
  <si>
    <t>WOOD</t>
  </si>
  <si>
    <t>METAL</t>
  </si>
  <si>
    <t>GLASS</t>
  </si>
  <si>
    <t>SANITARY</t>
  </si>
  <si>
    <t>MEDICAL</t>
  </si>
  <si>
    <t>[bridge name]</t>
  </si>
  <si>
    <t>Length [m]</t>
  </si>
  <si>
    <t>Width [m]</t>
  </si>
  <si>
    <t>Mass [kg]</t>
  </si>
  <si>
    <t>Caps and Lids</t>
  </si>
  <si>
    <t>Bottle (=&lt; 0.5 L)</t>
  </si>
  <si>
    <t>Bottle (&gt; 0.5 L)</t>
  </si>
  <si>
    <t>Glue small bottle</t>
  </si>
  <si>
    <t xml:space="preserve">Industrial packages </t>
  </si>
  <si>
    <t>Small bags</t>
  </si>
  <si>
    <t>Hard fragments (&lt;2.5cm)</t>
  </si>
  <si>
    <t>Hard fragments (2.5-50cm)</t>
  </si>
  <si>
    <t>Hard fragments (&gt;50cm)</t>
  </si>
  <si>
    <t>Foams(&lt;2.5cm)</t>
  </si>
  <si>
    <t>Foams(2.5-50cm)</t>
  </si>
  <si>
    <t>Foams(&gt;50cm)</t>
  </si>
  <si>
    <t>Foam food packages (eg. hamburgers)</t>
  </si>
  <si>
    <t xml:space="preserve">Foam cups </t>
  </si>
  <si>
    <t>Drinking cups</t>
  </si>
  <si>
    <t>Soft fragments(i.e. foils) (&lt;2.5cm)</t>
  </si>
  <si>
    <t>Soft fragments(i.e. foils) (2.5-50cm)</t>
  </si>
  <si>
    <t>Soft fragments(i.e. foils) (&gt;50cm)</t>
  </si>
  <si>
    <t>Water Sachets</t>
  </si>
  <si>
    <t>Alcoholic sachets</t>
  </si>
  <si>
    <t xml:space="preserve">Plates &amp; Straws </t>
  </si>
  <si>
    <t>Mixing Sticks (eg. to stir your coffee)</t>
  </si>
  <si>
    <t>Food wrappers (multilayer)(eg. chips)</t>
  </si>
  <si>
    <t>Food packages(eg. snackbar fries box)</t>
  </si>
  <si>
    <t xml:space="preserve">Labels that are wrapped around bottles </t>
  </si>
  <si>
    <t xml:space="preserve">Packages from cleaning products </t>
  </si>
  <si>
    <t>Six -pack rings</t>
  </si>
  <si>
    <t>Lighters</t>
  </si>
  <si>
    <t>Parts from cars</t>
  </si>
  <si>
    <t>Cutlery</t>
  </si>
  <si>
    <t xml:space="preserve">Biofilm water filters </t>
  </si>
  <si>
    <t>Glow in the dark sticks</t>
  </si>
  <si>
    <t>Buckets</t>
  </si>
  <si>
    <t>Plant pots or trays</t>
  </si>
  <si>
    <t>Gun rounds</t>
  </si>
  <si>
    <t>Cleaning gloves (bit softer plastic)</t>
  </si>
  <si>
    <t>Professional gloves(bit harder plastic)</t>
  </si>
  <si>
    <t>Helmets</t>
  </si>
  <si>
    <t>Jerry cans</t>
  </si>
  <si>
    <t xml:space="preserve">Tubes of Caulking </t>
  </si>
  <si>
    <t>Crates</t>
  </si>
  <si>
    <t>Bands&amp;tie wraps</t>
  </si>
  <si>
    <t>Tape &amp; Duct tape</t>
  </si>
  <si>
    <t xml:space="preserve">Lolly sticks </t>
  </si>
  <si>
    <t>Motor oil packaging (&lt; 50 cm)</t>
  </si>
  <si>
    <t>Motor oil packaging (&gt; 50 cm)</t>
  </si>
  <si>
    <t>Net bags ( e.g. nets for onions or fruit)</t>
  </si>
  <si>
    <t>Garbage bags</t>
  </si>
  <si>
    <t>Writing instruments(e.g. pens)</t>
  </si>
  <si>
    <t>Toys</t>
  </si>
  <si>
    <t xml:space="preserve">Fishing gear </t>
  </si>
  <si>
    <t>Big Plastic bags</t>
  </si>
  <si>
    <t>Pieces of rope(diameter &gt;1cm)</t>
  </si>
  <si>
    <t>Pieces of rope(diameter &lt;1cm)</t>
  </si>
  <si>
    <t>Fishing net</t>
  </si>
  <si>
    <t>Pieces of fishing line (nylon)</t>
  </si>
  <si>
    <t>Other unidentifiable plastic items</t>
  </si>
  <si>
    <t>Balloons &amp; ribbons</t>
  </si>
  <si>
    <t>Tire (e.g. from bikes / cars)</t>
  </si>
  <si>
    <t>Pieces of rubber carpet</t>
  </si>
  <si>
    <t>Other unidentifiable rubber items</t>
  </si>
  <si>
    <t>Clothes</t>
  </si>
  <si>
    <t>Shoes,boots &amp; flipflops</t>
  </si>
  <si>
    <t>Pieces of carpet</t>
  </si>
  <si>
    <t>Other unidentifiable textile items</t>
  </si>
  <si>
    <t>Carton drinking packages (e.g. milk)</t>
  </si>
  <si>
    <t>Cigarette filter (Cigarette butts)</t>
  </si>
  <si>
    <t>Cigarette packages</t>
  </si>
  <si>
    <t xml:space="preserve">Carton </t>
  </si>
  <si>
    <t>Carton drinking cups</t>
  </si>
  <si>
    <t>Recharge cards (Telecom)</t>
  </si>
  <si>
    <t>Newspapers</t>
  </si>
  <si>
    <t>Bags</t>
  </si>
  <si>
    <t>Other unidentifiable paper items</t>
  </si>
  <si>
    <t>Ice cream sticks</t>
  </si>
  <si>
    <t>Corks</t>
  </si>
  <si>
    <t>Paintbrushes</t>
  </si>
  <si>
    <t>Pallets</t>
  </si>
  <si>
    <t>Other unidentifiable wood (&lt;50 cm)</t>
  </si>
  <si>
    <t>Other unidentifiable wood (&gt;= 50 cm)</t>
  </si>
  <si>
    <t>Aluminium foil</t>
  </si>
  <si>
    <t>Metal capsule</t>
  </si>
  <si>
    <t>Blade</t>
  </si>
  <si>
    <t>Coil stand</t>
  </si>
  <si>
    <t>Drink  (Soda) cans</t>
  </si>
  <si>
    <t>Electrical wire</t>
  </si>
  <si>
    <t>Old metal (iron) (e.g. pipes)</t>
  </si>
  <si>
    <t>Metal bottle caps (e.g. beer caps)</t>
  </si>
  <si>
    <t>Oil drums</t>
  </si>
  <si>
    <t>Barbed wires</t>
  </si>
  <si>
    <t>Spray cans</t>
  </si>
  <si>
    <t>Paint cans</t>
  </si>
  <si>
    <t>Fish lead</t>
  </si>
  <si>
    <t>Food cans</t>
  </si>
  <si>
    <t>Single use BBQ's/grill</t>
  </si>
  <si>
    <t>Other unidentifiable metal (&lt; 50 cm)</t>
  </si>
  <si>
    <t>Other unidentifiable metal (&gt; 50 cm)</t>
  </si>
  <si>
    <t>Electronics</t>
  </si>
  <si>
    <t>Bottles (e.g.wine) &amp; pots</t>
  </si>
  <si>
    <t>Light bulbs &amp; (flourescent) tube TL lamps</t>
  </si>
  <si>
    <t>Other unidentifiable glass items</t>
  </si>
  <si>
    <t>Cosmetics packages (e.g. shampoo, deo)</t>
  </si>
  <si>
    <t>Plastic cotton swabs</t>
  </si>
  <si>
    <t>Wooden cotton swabs</t>
  </si>
  <si>
    <t>Wet tissues</t>
  </si>
  <si>
    <t>Paper tissues</t>
  </si>
  <si>
    <t>Condoms</t>
  </si>
  <si>
    <t>Sanitary towel &amp; packages thereof</t>
  </si>
  <si>
    <t>Plastic hairbrush/haircomb</t>
  </si>
  <si>
    <t>Tampons&amp;tampon applicators</t>
  </si>
  <si>
    <t>Pieces of toilet paper</t>
  </si>
  <si>
    <t>Toilet refresher</t>
  </si>
  <si>
    <t>Other unidentifiable sanitary items</t>
  </si>
  <si>
    <t>Packages (e.g. pills, contacts)</t>
  </si>
  <si>
    <t>Injection needles/syringes</t>
  </si>
  <si>
    <t>Other unidentifiable medical items</t>
  </si>
  <si>
    <t>Facemask</t>
  </si>
  <si>
    <t>Ceramics</t>
  </si>
  <si>
    <t>items</t>
  </si>
  <si>
    <t>~9:30</t>
  </si>
  <si>
    <t>~10:30</t>
  </si>
  <si>
    <t>~13:15</t>
  </si>
  <si>
    <t>~12:00</t>
  </si>
  <si>
    <t>~17:00</t>
  </si>
  <si>
    <t>~14:30</t>
  </si>
  <si>
    <t xml:space="preserve">Land </t>
  </si>
  <si>
    <t>~15:30</t>
  </si>
  <si>
    <t>~16:40</t>
  </si>
  <si>
    <t>Dome- Parakuo</t>
  </si>
  <si>
    <t>~17:30</t>
  </si>
  <si>
    <t>~12:55</t>
  </si>
  <si>
    <t>~10:00</t>
  </si>
  <si>
    <t>~10:45</t>
  </si>
  <si>
    <t>~12:30</t>
  </si>
  <si>
    <t>~15:45</t>
  </si>
  <si>
    <t>7 pieces ~ 15x15cm</t>
  </si>
  <si>
    <t>~11:50</t>
  </si>
  <si>
    <t>~12:35</t>
  </si>
  <si>
    <t>~15:00</t>
  </si>
  <si>
    <t>~16:00</t>
  </si>
  <si>
    <t>~10:35</t>
  </si>
  <si>
    <t>~11:30</t>
  </si>
  <si>
    <t>~16:30</t>
  </si>
  <si>
    <t>~16:15</t>
  </si>
  <si>
    <t>~9:22</t>
  </si>
  <si>
    <t>~11:45</t>
  </si>
  <si>
    <t>~14:00</t>
  </si>
  <si>
    <t>~10:09</t>
  </si>
  <si>
    <t>~11:02</t>
  </si>
  <si>
    <t>~12:20</t>
  </si>
  <si>
    <t>~14:22</t>
  </si>
  <si>
    <t>~16:10</t>
  </si>
  <si>
    <t>~15:46</t>
  </si>
  <si>
    <t>~10:05</t>
  </si>
  <si>
    <t>~11:40</t>
  </si>
  <si>
    <t>~12:40</t>
  </si>
  <si>
    <t>~14:10</t>
  </si>
  <si>
    <t>~14:11</t>
  </si>
  <si>
    <t>~10:25</t>
  </si>
  <si>
    <t xml:space="preserve">Riverbank </t>
  </si>
  <si>
    <t>~13:25</t>
  </si>
  <si>
    <t>~13:35</t>
  </si>
  <si>
    <t>~14:42</t>
  </si>
  <si>
    <t>~15:55</t>
  </si>
  <si>
    <t>~11:22</t>
  </si>
  <si>
    <t>~12:05</t>
  </si>
  <si>
    <t>~12:45</t>
  </si>
  <si>
    <t>~12:08</t>
  </si>
  <si>
    <t>~12:09</t>
  </si>
  <si>
    <t>~9:40</t>
  </si>
  <si>
    <t>~11:00</t>
  </si>
  <si>
    <t>~12:44</t>
  </si>
  <si>
    <t>~15:40</t>
  </si>
  <si>
    <t>~11:25</t>
  </si>
  <si>
    <t>~12:15</t>
  </si>
  <si>
    <t>~13:40</t>
  </si>
  <si>
    <t>~15:10</t>
  </si>
  <si>
    <t>~12:50</t>
  </si>
  <si>
    <t>~14:35</t>
  </si>
  <si>
    <t>~11:44</t>
  </si>
  <si>
    <t>~9:10</t>
  </si>
  <si>
    <t>~12:02</t>
  </si>
  <si>
    <t>~12:38</t>
  </si>
  <si>
    <t>~12:39</t>
  </si>
  <si>
    <t>~15:09</t>
  </si>
  <si>
    <t>~10:06</t>
  </si>
  <si>
    <t>~10:10</t>
  </si>
  <si>
    <t>~10:47</t>
  </si>
  <si>
    <t>~11:27</t>
  </si>
  <si>
    <t>~12:17</t>
  </si>
  <si>
    <t>~12:14</t>
  </si>
  <si>
    <t>~13:14</t>
  </si>
  <si>
    <t>~13:12</t>
  </si>
  <si>
    <t>~14:46</t>
  </si>
  <si>
    <t>~10:50</t>
  </si>
  <si>
    <t>~13:00</t>
  </si>
  <si>
    <t>~9:50</t>
  </si>
  <si>
    <t>~11:01</t>
  </si>
  <si>
    <t>~13:50</t>
  </si>
  <si>
    <t>~11:10</t>
  </si>
  <si>
    <t>~13:52</t>
  </si>
  <si>
    <t>~13:53</t>
  </si>
  <si>
    <t>~10:24</t>
  </si>
  <si>
    <t>~10:46</t>
  </si>
  <si>
    <t>~13:20</t>
  </si>
  <si>
    <t>~12:07</t>
  </si>
  <si>
    <t>~12:13</t>
  </si>
  <si>
    <t>~12:53</t>
  </si>
  <si>
    <t>~13:31</t>
  </si>
  <si>
    <t>~13:28</t>
  </si>
  <si>
    <t>~13:56</t>
  </si>
  <si>
    <t>~13:55</t>
  </si>
  <si>
    <t>~15:26</t>
  </si>
  <si>
    <t>~13:23</t>
  </si>
  <si>
    <t>~10:41</t>
  </si>
  <si>
    <t>~11:48</t>
  </si>
  <si>
    <t>~11:41</t>
  </si>
  <si>
    <t>~14:26</t>
  </si>
  <si>
    <t>~14:40</t>
  </si>
  <si>
    <t>~15:27</t>
  </si>
  <si>
    <t>~14:16</t>
  </si>
  <si>
    <t>~16:33</t>
  </si>
  <si>
    <t>~17:39</t>
  </si>
  <si>
    <t>~11:43</t>
  </si>
  <si>
    <t>~11:46</t>
  </si>
  <si>
    <t>~14:02</t>
  </si>
  <si>
    <t>~14:04</t>
  </si>
  <si>
    <t>~14:56</t>
  </si>
  <si>
    <t>~15:21</t>
  </si>
  <si>
    <t>~14:55</t>
  </si>
  <si>
    <t>~9:51</t>
  </si>
  <si>
    <t>~9:52</t>
  </si>
  <si>
    <t>~11:26</t>
  </si>
  <si>
    <t>~13:17</t>
  </si>
  <si>
    <t>~9:48</t>
  </si>
  <si>
    <t>~12:37</t>
  </si>
  <si>
    <t>~14:50</t>
  </si>
  <si>
    <t>~14:54</t>
  </si>
  <si>
    <t>~15:20</t>
  </si>
  <si>
    <t>~13:29</t>
  </si>
  <si>
    <t>~14:25</t>
  </si>
  <si>
    <t>~15:53</t>
  </si>
  <si>
    <t>~15:51</t>
  </si>
  <si>
    <t>~16:55</t>
  </si>
  <si>
    <t>~10:18</t>
  </si>
  <si>
    <t>~10:48</t>
  </si>
  <si>
    <t>~13:58</t>
  </si>
  <si>
    <t>~16:12</t>
  </si>
  <si>
    <t>~16:49</t>
  </si>
  <si>
    <t>~17:46</t>
  </si>
  <si>
    <t>~9:43</t>
  </si>
  <si>
    <t>~10:28</t>
  </si>
  <si>
    <t>~11:17</t>
  </si>
  <si>
    <t>~11:55</t>
  </si>
  <si>
    <t>~13:22</t>
  </si>
  <si>
    <t>~14:43</t>
  </si>
  <si>
    <t>~15:19</t>
  </si>
  <si>
    <t xml:space="preserve"> Haatso</t>
  </si>
  <si>
    <t>~16:07</t>
  </si>
  <si>
    <t>~9:56</t>
  </si>
  <si>
    <t>~11:18</t>
  </si>
  <si>
    <t>~11:34</t>
  </si>
  <si>
    <t>~11:57</t>
  </si>
  <si>
    <t>~12:10</t>
  </si>
  <si>
    <t>~12:27</t>
  </si>
  <si>
    <t>~13:42</t>
  </si>
  <si>
    <t>~15:37</t>
  </si>
  <si>
    <t>~16:13</t>
  </si>
  <si>
    <t>~14:07</t>
  </si>
  <si>
    <t>~16:09</t>
  </si>
  <si>
    <t>~17:02</t>
  </si>
  <si>
    <t>~17:40</t>
  </si>
  <si>
    <t>Haatso</t>
  </si>
  <si>
    <t>~18:12</t>
  </si>
  <si>
    <t>~19:30</t>
  </si>
  <si>
    <t>~13:30</t>
  </si>
  <si>
    <t>~14:05</t>
  </si>
  <si>
    <t>~15:06</t>
  </si>
  <si>
    <t>~12:33</t>
  </si>
  <si>
    <t>~13:18</t>
  </si>
  <si>
    <t>~14:45</t>
  </si>
  <si>
    <t>~15:12</t>
  </si>
  <si>
    <t>~13:19</t>
  </si>
  <si>
    <t>~13:09</t>
  </si>
  <si>
    <t>~14:17</t>
  </si>
  <si>
    <t>~14:51</t>
  </si>
  <si>
    <t>~16:21</t>
  </si>
  <si>
    <t>~16:17</t>
  </si>
  <si>
    <t>~17:27</t>
  </si>
  <si>
    <t>~17:32</t>
  </si>
  <si>
    <t>~17:55</t>
  </si>
  <si>
    <t>~18:00</t>
  </si>
  <si>
    <t>~18:26</t>
  </si>
  <si>
    <t>~12:04</t>
  </si>
  <si>
    <t>~12:57</t>
  </si>
  <si>
    <t>~13:26</t>
  </si>
  <si>
    <t>~14:12</t>
  </si>
  <si>
    <t>~14:53</t>
  </si>
  <si>
    <t>~14:48</t>
  </si>
  <si>
    <t>~15:41</t>
  </si>
  <si>
    <t>~16:47</t>
  </si>
  <si>
    <t>~16:44</t>
  </si>
  <si>
    <t>~17:23</t>
  </si>
  <si>
    <t>~14:38</t>
  </si>
  <si>
    <t>~14:33</t>
  </si>
  <si>
    <t>~13:10</t>
  </si>
  <si>
    <t>~12:25</t>
  </si>
  <si>
    <t>~12:29</t>
  </si>
  <si>
    <t>~11:53</t>
  </si>
  <si>
    <t>~12:01</t>
  </si>
  <si>
    <t>~15:34</t>
  </si>
  <si>
    <t>~16:05</t>
  </si>
  <si>
    <t>~16:45</t>
  </si>
  <si>
    <t>~17:21</t>
  </si>
  <si>
    <t>~17:17</t>
  </si>
  <si>
    <t>~17:51</t>
  </si>
  <si>
    <t>~17:48</t>
  </si>
  <si>
    <t>~18:15</t>
  </si>
  <si>
    <t>~18:18</t>
  </si>
  <si>
    <t>~13:05</t>
  </si>
  <si>
    <t>~13:49</t>
  </si>
  <si>
    <t>~13:08</t>
  </si>
  <si>
    <t>~12:28</t>
  </si>
  <si>
    <t>~15:42</t>
  </si>
  <si>
    <t>~16:26</t>
  </si>
  <si>
    <t>~17:01</t>
  </si>
  <si>
    <t>~16:57</t>
  </si>
  <si>
    <t>~17:28</t>
  </si>
  <si>
    <t>~18:03</t>
  </si>
  <si>
    <t>~11:59</t>
  </si>
  <si>
    <t>~11:04</t>
  </si>
  <si>
    <t>~10:03</t>
  </si>
  <si>
    <t>~9:47</t>
  </si>
  <si>
    <t>~13:07</t>
  </si>
  <si>
    <t>~14:03</t>
  </si>
  <si>
    <t>~15:35</t>
  </si>
  <si>
    <t>~15:39</t>
  </si>
  <si>
    <t>~16:04</t>
  </si>
  <si>
    <t>~16:51</t>
  </si>
  <si>
    <t>~16:48</t>
  </si>
  <si>
    <t>~11:20</t>
  </si>
  <si>
    <t>~10:34</t>
  </si>
  <si>
    <t>~10:38</t>
  </si>
  <si>
    <t>~10:04</t>
  </si>
  <si>
    <t>~13:32</t>
  </si>
  <si>
    <t>~14:47</t>
  </si>
  <si>
    <t>~15:57</t>
  </si>
  <si>
    <t>~11:58</t>
  </si>
  <si>
    <t>~11:54</t>
  </si>
  <si>
    <t>~11:14</t>
  </si>
  <si>
    <t>~10:16</t>
  </si>
  <si>
    <t>~10:19</t>
  </si>
  <si>
    <t>~14:21</t>
  </si>
  <si>
    <t>~15:33</t>
  </si>
  <si>
    <t>~16:52</t>
  </si>
  <si>
    <t>~12:16</t>
  </si>
  <si>
    <t>~11:33</t>
  </si>
  <si>
    <t>~10:44</t>
  </si>
  <si>
    <t>~10:23</t>
  </si>
  <si>
    <t>~13:54</t>
  </si>
  <si>
    <t>~13:57</t>
  </si>
  <si>
    <t>~15:23</t>
  </si>
  <si>
    <t>~15:52</t>
  </si>
  <si>
    <t>~16:31</t>
  </si>
  <si>
    <t>~16:28</t>
  </si>
  <si>
    <t>~12:03</t>
  </si>
  <si>
    <t>~11:16</t>
  </si>
  <si>
    <t>~11:13</t>
  </si>
  <si>
    <t>~10:40</t>
  </si>
  <si>
    <t>~10:53</t>
  </si>
  <si>
    <t>~13:24</t>
  </si>
  <si>
    <t>~14:08</t>
  </si>
  <si>
    <t>~14:09</t>
  </si>
  <si>
    <t>~15:08</t>
  </si>
  <si>
    <t>~15:11</t>
  </si>
  <si>
    <t>~15:38</t>
  </si>
  <si>
    <t>~15:13</t>
  </si>
  <si>
    <t xml:space="preserve">Guggisberg </t>
  </si>
  <si>
    <t>~12:36</t>
  </si>
  <si>
    <t>~11:51</t>
  </si>
  <si>
    <t>~11:21</t>
  </si>
  <si>
    <t>~15:56</t>
  </si>
  <si>
    <t>~16:27</t>
  </si>
  <si>
    <t>~17:07</t>
  </si>
  <si>
    <t>~13:37</t>
  </si>
  <si>
    <t>~13:38</t>
  </si>
  <si>
    <t>~16:18</t>
  </si>
  <si>
    <t>~17:34</t>
  </si>
  <si>
    <t>~18:04</t>
  </si>
  <si>
    <t>~18:05</t>
  </si>
  <si>
    <t>~11:03</t>
  </si>
  <si>
    <t>~9:55</t>
  </si>
  <si>
    <t>~14:58</t>
  </si>
  <si>
    <t>~14:15</t>
  </si>
  <si>
    <t>~14:20</t>
  </si>
  <si>
    <t>~14:41</t>
  </si>
  <si>
    <t>~15:43</t>
  </si>
  <si>
    <t>~16:14</t>
  </si>
  <si>
    <t>~16:20</t>
  </si>
  <si>
    <t>~17:20</t>
  </si>
  <si>
    <t>~17:52</t>
  </si>
  <si>
    <t>~17:45</t>
  </si>
  <si>
    <t>~18:10</t>
  </si>
  <si>
    <t>~12:42</t>
  </si>
  <si>
    <t>~11:12</t>
  </si>
  <si>
    <t>~14:18</t>
  </si>
  <si>
    <t>~14:24</t>
  </si>
  <si>
    <t>~15:24</t>
  </si>
  <si>
    <t>~15:18</t>
  </si>
  <si>
    <t>~15:50</t>
  </si>
  <si>
    <t>~16:35</t>
  </si>
  <si>
    <t>~16:23</t>
  </si>
  <si>
    <t>~15:32</t>
  </si>
  <si>
    <t>~16:06</t>
  </si>
  <si>
    <t>~15:59</t>
  </si>
  <si>
    <t>~13:43</t>
  </si>
  <si>
    <t>~12:46</t>
  </si>
  <si>
    <t>~12:26</t>
  </si>
  <si>
    <t>~16:54</t>
  </si>
  <si>
    <t>~17:16</t>
  </si>
  <si>
    <t>~17:56</t>
  </si>
  <si>
    <t>~15:04</t>
  </si>
  <si>
    <t>~12:47</t>
  </si>
  <si>
    <t>~12:52</t>
  </si>
  <si>
    <t>Wet</t>
  </si>
  <si>
    <t>Season</t>
  </si>
  <si>
    <t xml:space="preserve">Dry </t>
  </si>
  <si>
    <t>Time [hh:mm]</t>
  </si>
  <si>
    <t>Bridge_ID</t>
  </si>
  <si>
    <t>Total_plastic_items</t>
  </si>
  <si>
    <t>Environmental compartments</t>
  </si>
  <si>
    <t>Location</t>
  </si>
  <si>
    <t xml:space="preserve">River </t>
  </si>
  <si>
    <t xml:space="preserve">Bridge tag </t>
  </si>
  <si>
    <t xml:space="preserve">Bridge ID </t>
  </si>
  <si>
    <t xml:space="preserve">Longitude </t>
  </si>
  <si>
    <t xml:space="preserve">Latitude </t>
  </si>
  <si>
    <t>Dome Parakuo</t>
  </si>
  <si>
    <t>-</t>
  </si>
  <si>
    <t>Ringroad</t>
  </si>
  <si>
    <t>Graphic</t>
  </si>
  <si>
    <t>OTHER</t>
  </si>
  <si>
    <t>items/m2</t>
  </si>
  <si>
    <t>plastic items/2</t>
  </si>
  <si>
    <t>kg/m2</t>
  </si>
  <si>
    <t>Total mass</t>
  </si>
  <si>
    <t>plastic items/m2</t>
  </si>
  <si>
    <t>Total items</t>
  </si>
  <si>
    <t>Total plastic items</t>
  </si>
  <si>
    <t>Total</t>
  </si>
  <si>
    <t>Item</t>
  </si>
  <si>
    <t>Counted</t>
  </si>
  <si>
    <t>Percentage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</si>
</sst>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\-m\-yyyy"/>
    <numFmt numFmtId="165" formatCode="#,##0.000"/>
    <numFmt numFmtId="166" formatCode="dd\-mm\-yyyy"/>
    <numFmt numFmtId="167" formatCode="0.000000"/>
    <numFmt numFmtId="168" formatCode="0.0"/>
  </numFmts>
  <fonts count="10" x14ac:knownFonts="1">
    <font>
      <sz val="10"/>
      <color rgb="FF000000"/>
      <name val="Arial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8"/>
      <name val="Arial"/>
      <family val="2"/>
    </font>
    <font>
      <sz val="10"/>
      <color rgb="FF000000"/>
      <name val="Arial"/>
      <family val="2"/>
      <scheme val="major"/>
    </font>
    <font>
      <b/>
      <sz val="10"/>
      <color theme="1"/>
      <name val="Arial"/>
      <family val="2"/>
      <scheme val="major"/>
    </font>
    <font>
      <b/>
      <sz val="10"/>
      <color rgb="FF000000"/>
      <name val="Arial"/>
      <family val="2"/>
      <scheme val="major"/>
    </font>
    <font>
      <sz val="10"/>
      <color theme="1"/>
      <name val="Arial"/>
      <family val="2"/>
      <scheme val="major"/>
    </font>
    <font>
      <b/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rgb="FFD8D8D8"/>
        <bgColor rgb="FFD8D8D8"/>
      </patternFill>
    </fill>
    <fill>
      <patternFill patternType="solid">
        <fgColor theme="0"/>
        <bgColor theme="0"/>
      </patternFill>
    </fill>
    <fill>
      <patternFill patternType="solid">
        <fgColor theme="2" tint="-4.9989318521683403E-2"/>
        <bgColor indexed="64"/>
      </patternFill>
    </fill>
  </fills>
  <borders count="2"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1" xfId="0" applyFont="1" applyBorder="1"/>
    <xf numFmtId="164" fontId="2" fillId="0" borderId="1" xfId="0" applyNumberFormat="1" applyFont="1" applyBorder="1"/>
    <xf numFmtId="0" fontId="2" fillId="0" borderId="1" xfId="0" applyFont="1" applyFill="1" applyBorder="1"/>
    <xf numFmtId="165" fontId="2" fillId="0" borderId="1" xfId="0" applyNumberFormat="1" applyFont="1" applyBorder="1"/>
    <xf numFmtId="0" fontId="1" fillId="0" borderId="1" xfId="0" applyFont="1" applyFill="1" applyBorder="1"/>
    <xf numFmtId="0" fontId="5" fillId="0" borderId="1" xfId="0" applyFont="1" applyBorder="1"/>
    <xf numFmtId="0" fontId="6" fillId="0" borderId="0" xfId="0" applyFont="1" applyFill="1"/>
    <xf numFmtId="0" fontId="6" fillId="0" borderId="0" xfId="0" applyFont="1"/>
    <xf numFmtId="0" fontId="5" fillId="0" borderId="0" xfId="0" applyFont="1"/>
    <xf numFmtId="0" fontId="5" fillId="0" borderId="0" xfId="0" applyFont="1" applyFill="1"/>
    <xf numFmtId="167" fontId="5" fillId="0" borderId="1" xfId="0" applyNumberFormat="1" applyFont="1" applyBorder="1"/>
    <xf numFmtId="167" fontId="5" fillId="0" borderId="1" xfId="0" applyNumberFormat="1" applyFont="1" applyBorder="1" applyAlignment="1">
      <alignment horizontal="center"/>
    </xf>
    <xf numFmtId="0" fontId="8" fillId="0" borderId="0" xfId="0" applyFont="1" applyFill="1"/>
    <xf numFmtId="0" fontId="5" fillId="5" borderId="1" xfId="0" applyFont="1" applyFill="1" applyBorder="1"/>
    <xf numFmtId="0" fontId="2" fillId="0" borderId="1" xfId="0" applyFont="1" applyBorder="1" applyAlignment="1">
      <alignment horizontal="right"/>
    </xf>
    <xf numFmtId="0" fontId="2" fillId="0" borderId="1" xfId="0" applyFont="1" applyBorder="1" applyAlignment="1">
      <alignment wrapText="1"/>
    </xf>
    <xf numFmtId="166" fontId="2" fillId="0" borderId="1" xfId="0" applyNumberFormat="1" applyFont="1" applyBorder="1"/>
    <xf numFmtId="0" fontId="2" fillId="4" borderId="1" xfId="0" applyFont="1" applyFill="1" applyBorder="1"/>
    <xf numFmtId="1" fontId="2" fillId="0" borderId="1" xfId="0" applyNumberFormat="1" applyFont="1" applyBorder="1"/>
    <xf numFmtId="0" fontId="6" fillId="2" borderId="1" xfId="0" applyFont="1" applyFill="1" applyBorder="1"/>
    <xf numFmtId="0" fontId="6" fillId="2" borderId="1" xfId="0" applyFont="1" applyFill="1" applyBorder="1" applyAlignment="1">
      <alignment horizontal="right"/>
    </xf>
    <xf numFmtId="165" fontId="6" fillId="3" borderId="1" xfId="0" applyNumberFormat="1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6" fillId="3" borderId="1" xfId="0" applyFont="1" applyFill="1" applyBorder="1"/>
    <xf numFmtId="165" fontId="6" fillId="3" borderId="1" xfId="0" applyNumberFormat="1" applyFont="1" applyFill="1" applyBorder="1"/>
    <xf numFmtId="0" fontId="8" fillId="2" borderId="1" xfId="0" applyFont="1" applyFill="1" applyBorder="1"/>
    <xf numFmtId="0" fontId="8" fillId="2" borderId="1" xfId="0" applyFont="1" applyFill="1" applyBorder="1" applyAlignment="1">
      <alignment wrapText="1"/>
    </xf>
    <xf numFmtId="0" fontId="8" fillId="3" borderId="1" xfId="0" applyFont="1" applyFill="1" applyBorder="1"/>
    <xf numFmtId="0" fontId="8" fillId="3" borderId="1" xfId="0" applyFont="1" applyFill="1" applyBorder="1" applyAlignment="1">
      <alignment wrapText="1"/>
    </xf>
    <xf numFmtId="0" fontId="6" fillId="3" borderId="1" xfId="0" applyFont="1" applyFill="1" applyBorder="1" applyAlignment="1">
      <alignment horizontal="center"/>
    </xf>
    <xf numFmtId="165" fontId="2" fillId="0" borderId="1" xfId="0" applyNumberFormat="1" applyFont="1" applyFill="1" applyBorder="1"/>
    <xf numFmtId="0" fontId="6" fillId="0" borderId="1" xfId="0" applyFont="1" applyBorder="1"/>
    <xf numFmtId="0" fontId="8" fillId="0" borderId="1" xfId="0" applyFont="1" applyBorder="1"/>
    <xf numFmtId="0" fontId="6" fillId="3" borderId="1" xfId="0" applyFont="1" applyFill="1" applyBorder="1" applyAlignment="1">
      <alignment horizontal="center"/>
    </xf>
    <xf numFmtId="0" fontId="9" fillId="0" borderId="0" xfId="0" applyFont="1"/>
    <xf numFmtId="0" fontId="5" fillId="5" borderId="1" xfId="0" applyFont="1" applyFill="1" applyBorder="1" applyAlignment="1">
      <alignment horizontal="center"/>
    </xf>
    <xf numFmtId="0" fontId="7" fillId="5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6" fillId="0" borderId="1" xfId="0" applyFont="1" applyBorder="1" applyAlignment="1"/>
    <xf numFmtId="0" fontId="6" fillId="3" borderId="1" xfId="0" applyFont="1" applyFill="1" applyBorder="1" applyAlignment="1">
      <alignment horizontal="center"/>
    </xf>
    <xf numFmtId="0" fontId="6" fillId="5" borderId="1" xfId="0" applyFont="1" applyFill="1" applyBorder="1" applyAlignment="1"/>
    <xf numFmtId="1" fontId="0" fillId="0" borderId="0" xfId="0" applyNumberFormat="1"/>
    <xf numFmtId="168" fontId="0" fillId="0" borderId="0" xfId="0" applyNumberFormat="1"/>
    <xf numFmtId="2" fontId="0" fillId="0" borderId="0" xfId="0" applyNumberFormat="1"/>
    <xf numFmtId="0" fontId="3" fillId="0" borderId="0" xfId="0" applyFont="1"/>
    <xf numFmtId="0" fontId="1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Top 10 items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Sheet1!$B$333:$B$342</c:f>
              <c:strCache>
                <c:ptCount val="10"/>
                <c:pt idx="0">
                  <c:v>Water Sachets</c:v>
                </c:pt>
                <c:pt idx="1">
                  <c:v>Caps and Lids</c:v>
                </c:pt>
                <c:pt idx="2">
                  <c:v>Bottle (=&lt; 0.5 L)</c:v>
                </c:pt>
                <c:pt idx="3">
                  <c:v>Soft fragments(i.e. foils) (&lt;2.5cm)</c:v>
                </c:pt>
                <c:pt idx="4">
                  <c:v>Food wrappers (multilayer)(eg. chips)</c:v>
                </c:pt>
                <c:pt idx="5">
                  <c:v>Other unidentifiable glass items</c:v>
                </c:pt>
                <c:pt idx="6">
                  <c:v>Hard fragments (&lt;2.5cm)</c:v>
                </c:pt>
                <c:pt idx="7">
                  <c:v>Foams(&lt;2.5cm)</c:v>
                </c:pt>
                <c:pt idx="8">
                  <c:v>Cigarette filter (Cigarette butts)</c:v>
                </c:pt>
                <c:pt idx="9">
                  <c:v>Soft fragments(i.e. foils) (2.5-50cm)</c:v>
                </c:pt>
              </c:strCache>
            </c:strRef>
          </c:cat>
          <c:val>
            <c:numRef>
              <c:f>Sheet1!$D$333:$D$342</c:f>
              <c:numCache>
                <c:formatCode>0.00</c:formatCode>
                <c:ptCount val="10"/>
              </c:numCache>
            </c:numRef>
          </c:val>
          <c:extLst>
            <c:ext xmlns:c16="http://schemas.microsoft.com/office/drawing/2014/chart" uri="{C3380CC4-5D6E-409C-BE32-E72D297353CC}">
              <c16:uniqueId val="{00000000-B428-4959-AB11-398F334943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889200888"/>
        <c:axId val="889201968"/>
      </c:barChart>
      <c:catAx>
        <c:axId val="88920088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9201968"/>
        <c:crosses val="autoZero"/>
        <c:auto val="1"/>
        <c:lblAlgn val="ctr"/>
        <c:lblOffset val="100"/>
        <c:noMultiLvlLbl val="0"/>
      </c:catAx>
      <c:valAx>
        <c:axId val="889201968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9200888"/>
        <c:crosses val="autoZero"/>
        <c:crossBetween val="between"/>
        <c:majorUnit val="5.000000000000001E-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1400" b="0" i="0" u="none" strike="noStrike" kern="1200" spc="0" baseline="0">
                <a:solidFill>
                  <a:srgbClr val="000000">
                    <a:lumMod val="65000"/>
                    <a:lumOff val="35000"/>
                  </a:srgbClr>
                </a:solidFill>
              </a:rPr>
              <a:t>Plastic concentration per location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Sheet1!$B$322:$B$330</c:f>
              <c:strCache>
                <c:ptCount val="9"/>
                <c:pt idx="0">
                  <c:v>Pantang East</c:v>
                </c:pt>
                <c:pt idx="1">
                  <c:v>Agbogba</c:v>
                </c:pt>
                <c:pt idx="2">
                  <c:v>Haatso</c:v>
                </c:pt>
                <c:pt idx="3">
                  <c:v>Abelenkpe</c:v>
                </c:pt>
                <c:pt idx="4">
                  <c:v>Alajo</c:v>
                </c:pt>
                <c:pt idx="5">
                  <c:v>Ring road</c:v>
                </c:pt>
                <c:pt idx="6">
                  <c:v>Graphic road</c:v>
                </c:pt>
                <c:pt idx="7">
                  <c:v>Guggisberg</c:v>
                </c:pt>
                <c:pt idx="8">
                  <c:v>Winneba</c:v>
                </c:pt>
              </c:strCache>
            </c:strRef>
          </c:cat>
          <c:val>
            <c:numRef>
              <c:f>Sheet1!$G$322:$G$330</c:f>
              <c:numCache>
                <c:formatCode>0.00</c:formatCode>
                <c:ptCount val="9"/>
                <c:pt idx="0">
                  <c:v>0.67177419354838708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E1-4191-BAE9-7C59E5FE69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80574520"/>
        <c:axId val="880572000"/>
      </c:barChart>
      <c:catAx>
        <c:axId val="880574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0572000"/>
        <c:crosses val="autoZero"/>
        <c:auto val="1"/>
        <c:lblAlgn val="ctr"/>
        <c:lblOffset val="100"/>
        <c:noMultiLvlLbl val="0"/>
      </c:catAx>
      <c:valAx>
        <c:axId val="8805720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[items/m2]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05745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175260</xdr:colOff>
      <xdr:row>332</xdr:row>
      <xdr:rowOff>110490</xdr:rowOff>
    </xdr:from>
    <xdr:to>
      <xdr:col>9</xdr:col>
      <xdr:colOff>190500</xdr:colOff>
      <xdr:row>340</xdr:row>
      <xdr:rowOff>158115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07D23B7-D276-41D6-B269-B4E9760D6E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584835</xdr:colOff>
      <xdr:row>320</xdr:row>
      <xdr:rowOff>49530</xdr:rowOff>
    </xdr:from>
    <xdr:to>
      <xdr:col>17</xdr:col>
      <xdr:colOff>283845</xdr:colOff>
      <xdr:row>335</xdr:row>
      <xdr:rowOff>392430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30A660B-B0C1-678D-4435-47A7DB4BF3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Pinto, Rose" id="{3538CD93-A377-44A9-B6AD-A73ACE41038C}" userId="Pinto, Rose" providerId="None"/>
</personList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I238" dT="2022-05-19T13:19:07.16" personId="{3538CD93-A377-44A9-B6AD-A73ACE41038C}" id="{DAADCE83-7F28-406B-859F-34994C39771D}">
    <text>Here even though sampling was done, it wasnt complete since there was rains ongoing</text>
  </threadedComment>
  <threadedComment ref="C246" dT="2022-05-19T17:58:51.97" personId="{3538CD93-A377-44A9-B6AD-A73ACE41038C}" id="{E844AE24-E536-4C29-95E1-71B0CB946823}">
    <text>Haatso , Agbogba and Pantang couldnt be done due to muddy paths</text>
  </threadedComment>
</ThreadedComment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A51"/>
  <sheetViews>
    <sheetView workbookViewId="0">
      <selection activeCell="A13" sqref="A4:A13"/>
    </sheetView>
  </sheetViews>
  <sheetFormatPr defaultColWidth="14.42578125" defaultRowHeight="15.75" customHeight="1" x14ac:dyDescent="0.2"/>
  <cols>
    <col min="1" max="1" width="14.42578125" style="9"/>
    <col min="2" max="2" width="21.42578125" style="9" customWidth="1"/>
    <col min="3" max="4" width="14.42578125" style="9"/>
    <col min="5" max="5" width="16.140625" style="9" customWidth="1"/>
    <col min="6" max="6" width="16.7109375" style="9" customWidth="1"/>
    <col min="7" max="7" width="16.85546875" style="9" customWidth="1"/>
    <col min="8" max="8" width="11" style="9" customWidth="1"/>
    <col min="9" max="9" width="11.7109375" style="9" customWidth="1"/>
    <col min="10" max="16384" width="14.42578125" style="9"/>
  </cols>
  <sheetData>
    <row r="1" spans="1:27" ht="12.75" x14ac:dyDescent="0.2">
      <c r="A1" s="14"/>
      <c r="B1" s="14"/>
      <c r="C1" s="36" t="s">
        <v>458</v>
      </c>
      <c r="D1" s="36"/>
      <c r="E1" s="36"/>
      <c r="F1" s="36"/>
      <c r="G1" s="36"/>
      <c r="H1" s="36"/>
      <c r="I1" s="7"/>
      <c r="J1" s="7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</row>
    <row r="2" spans="1:27" ht="12.75" x14ac:dyDescent="0.2">
      <c r="A2" s="37" t="s">
        <v>459</v>
      </c>
      <c r="B2" s="37"/>
      <c r="C2" s="37" t="s">
        <v>460</v>
      </c>
      <c r="D2" s="37"/>
      <c r="E2" s="37" t="s">
        <v>9</v>
      </c>
      <c r="F2" s="37"/>
      <c r="G2" s="37" t="s">
        <v>10</v>
      </c>
      <c r="H2" s="37"/>
      <c r="I2" s="10"/>
      <c r="J2" s="10"/>
    </row>
    <row r="3" spans="1:27" ht="12.75" x14ac:dyDescent="0.2">
      <c r="A3" s="14" t="s">
        <v>461</v>
      </c>
      <c r="B3" s="14" t="s">
        <v>462</v>
      </c>
      <c r="C3" s="14" t="s">
        <v>463</v>
      </c>
      <c r="D3" s="14" t="s">
        <v>464</v>
      </c>
      <c r="E3" s="14" t="s">
        <v>463</v>
      </c>
      <c r="F3" s="14" t="s">
        <v>464</v>
      </c>
      <c r="G3" s="14" t="s">
        <v>463</v>
      </c>
      <c r="H3" s="14" t="s">
        <v>464</v>
      </c>
      <c r="I3" s="10"/>
      <c r="J3" s="10"/>
    </row>
    <row r="4" spans="1:27" ht="12.75" x14ac:dyDescent="0.2">
      <c r="A4" s="6" t="s">
        <v>11</v>
      </c>
      <c r="B4" s="6">
        <v>1</v>
      </c>
      <c r="C4" s="11">
        <v>-0.19977400000000001</v>
      </c>
      <c r="D4" s="11">
        <v>5.7160770000000003</v>
      </c>
      <c r="E4" s="11">
        <v>-0.19969500000000001</v>
      </c>
      <c r="F4" s="11">
        <v>5.7160580000000003</v>
      </c>
      <c r="G4" s="11">
        <v>-0.19956699999999999</v>
      </c>
      <c r="H4" s="11">
        <v>5.716075</v>
      </c>
      <c r="I4" s="10"/>
      <c r="J4" s="10"/>
    </row>
    <row r="5" spans="1:27" ht="12.75" x14ac:dyDescent="0.2">
      <c r="A5" s="6" t="s">
        <v>7</v>
      </c>
      <c r="B5" s="6">
        <v>2</v>
      </c>
      <c r="C5" s="11">
        <v>-0.20674799999999999</v>
      </c>
      <c r="D5" s="11">
        <v>5.6879660000000003</v>
      </c>
      <c r="E5" s="11">
        <v>-0.20681099999999999</v>
      </c>
      <c r="F5" s="11">
        <v>5.6878479999999998</v>
      </c>
      <c r="G5" s="11">
        <v>-0.20702100000000001</v>
      </c>
      <c r="H5" s="11">
        <v>5.6879039999999996</v>
      </c>
      <c r="I5" s="10"/>
      <c r="J5" s="10"/>
    </row>
    <row r="6" spans="1:27" ht="12.75" x14ac:dyDescent="0.2">
      <c r="A6" s="6" t="s">
        <v>300</v>
      </c>
      <c r="B6" s="6">
        <v>3</v>
      </c>
      <c r="C6" s="11">
        <v>-0.21395400000000001</v>
      </c>
      <c r="D6" s="11">
        <v>5.6675639999999996</v>
      </c>
      <c r="E6" s="11">
        <v>-0.214114</v>
      </c>
      <c r="F6" s="11">
        <v>5.6676489999999999</v>
      </c>
      <c r="G6" s="11">
        <v>-0.21421200000000001</v>
      </c>
      <c r="H6" s="11">
        <v>5.6674660000000001</v>
      </c>
      <c r="I6" s="10"/>
      <c r="J6" s="10"/>
    </row>
    <row r="7" spans="1:27" ht="12.75" x14ac:dyDescent="0.2">
      <c r="A7" s="6" t="s">
        <v>465</v>
      </c>
      <c r="B7" s="6">
        <v>4</v>
      </c>
      <c r="C7" s="11">
        <v>-0.22092700000000001</v>
      </c>
      <c r="D7" s="11">
        <v>5.6409729999999998</v>
      </c>
      <c r="E7" s="12" t="s">
        <v>466</v>
      </c>
      <c r="F7" s="12" t="s">
        <v>466</v>
      </c>
      <c r="G7" s="11">
        <v>-0.22111700000000001</v>
      </c>
      <c r="H7" s="11">
        <v>5.6410640000000001</v>
      </c>
      <c r="I7" s="10"/>
      <c r="J7" s="10"/>
    </row>
    <row r="8" spans="1:27" ht="12.75" x14ac:dyDescent="0.2">
      <c r="A8" s="6" t="s">
        <v>5</v>
      </c>
      <c r="B8" s="6">
        <v>5</v>
      </c>
      <c r="C8" s="11">
        <v>-0.22647700000000001</v>
      </c>
      <c r="D8" s="11">
        <v>5.612393</v>
      </c>
      <c r="E8" s="11">
        <v>-0.22630500000000001</v>
      </c>
      <c r="F8" s="11">
        <v>5.61233</v>
      </c>
      <c r="G8" s="11">
        <v>-0.22666800000000001</v>
      </c>
      <c r="H8" s="11">
        <v>5.6123609999999999</v>
      </c>
      <c r="I8" s="10"/>
      <c r="J8" s="10"/>
    </row>
    <row r="9" spans="1:27" ht="12.75" x14ac:dyDescent="0.2">
      <c r="A9" s="6" t="s">
        <v>4</v>
      </c>
      <c r="B9" s="6">
        <v>6</v>
      </c>
      <c r="C9" s="11">
        <v>-0.21773429999999999</v>
      </c>
      <c r="D9" s="11">
        <v>5.5906928000000002</v>
      </c>
      <c r="E9" s="11">
        <v>-0.217608</v>
      </c>
      <c r="F9" s="11">
        <v>5.5907549999999997</v>
      </c>
      <c r="G9" s="12" t="s">
        <v>466</v>
      </c>
      <c r="H9" s="12" t="s">
        <v>466</v>
      </c>
      <c r="I9" s="10"/>
      <c r="J9" s="10"/>
    </row>
    <row r="10" spans="1:27" ht="12.75" x14ac:dyDescent="0.2">
      <c r="A10" s="6" t="s">
        <v>467</v>
      </c>
      <c r="B10" s="6">
        <v>7</v>
      </c>
      <c r="C10" s="11">
        <v>-0.21785370000000001</v>
      </c>
      <c r="D10" s="11">
        <v>5.5688993</v>
      </c>
      <c r="E10" s="11">
        <v>-0.21802299999999999</v>
      </c>
      <c r="F10" s="11">
        <v>5.5684480000000001</v>
      </c>
      <c r="G10" s="11">
        <v>-0.21752199999999999</v>
      </c>
      <c r="H10" s="11">
        <v>5.5679920000000003</v>
      </c>
      <c r="I10" s="10"/>
      <c r="J10" s="10"/>
    </row>
    <row r="11" spans="1:27" ht="12.75" x14ac:dyDescent="0.2">
      <c r="A11" s="6" t="s">
        <v>468</v>
      </c>
      <c r="B11" s="6">
        <v>8</v>
      </c>
      <c r="C11" s="11">
        <v>-0.221335</v>
      </c>
      <c r="D11" s="11">
        <v>5.5563700000000003</v>
      </c>
      <c r="E11" s="11">
        <v>-0.22114400000000001</v>
      </c>
      <c r="F11" s="11">
        <v>5.5562079999999998</v>
      </c>
      <c r="G11" s="11">
        <v>-0.22149199999999999</v>
      </c>
      <c r="H11" s="11">
        <v>5.555809</v>
      </c>
      <c r="I11" s="10"/>
      <c r="J11" s="10"/>
    </row>
    <row r="12" spans="1:27" ht="12.75" x14ac:dyDescent="0.2">
      <c r="A12" s="6" t="s">
        <v>1</v>
      </c>
      <c r="B12" s="6">
        <v>9</v>
      </c>
      <c r="C12" s="11">
        <v>-0.21977099999999999</v>
      </c>
      <c r="D12" s="11">
        <v>5.5375249999999996</v>
      </c>
      <c r="E12" s="11">
        <v>-0.22027099999999999</v>
      </c>
      <c r="F12" s="11">
        <v>5.5368089999999999</v>
      </c>
      <c r="G12" s="11">
        <v>-0.22037799999999999</v>
      </c>
      <c r="H12" s="11">
        <v>5.5372320000000004</v>
      </c>
      <c r="I12" s="10"/>
      <c r="J12" s="10"/>
    </row>
    <row r="13" spans="1:27" ht="12.75" x14ac:dyDescent="0.2">
      <c r="A13" s="6" t="s">
        <v>0</v>
      </c>
      <c r="B13" s="6">
        <v>10</v>
      </c>
      <c r="C13" s="11">
        <v>-0.22122</v>
      </c>
      <c r="D13" s="11">
        <v>5.5306569999999997</v>
      </c>
      <c r="E13" s="11">
        <v>-0.22148799999999999</v>
      </c>
      <c r="F13" s="11">
        <v>5.5304690000000001</v>
      </c>
      <c r="G13" s="11">
        <v>-0.221716</v>
      </c>
      <c r="H13" s="11">
        <v>5.530462</v>
      </c>
      <c r="I13" s="10"/>
      <c r="J13" s="10"/>
    </row>
    <row r="14" spans="1:27" ht="12.75" x14ac:dyDescent="0.2">
      <c r="A14" s="13"/>
      <c r="B14" s="13"/>
      <c r="C14" s="13"/>
      <c r="D14" s="10"/>
      <c r="E14" s="10"/>
      <c r="F14" s="10"/>
      <c r="G14" s="10"/>
      <c r="H14" s="10"/>
      <c r="I14" s="10"/>
      <c r="J14" s="10"/>
    </row>
    <row r="15" spans="1:27" ht="12.75" x14ac:dyDescent="0.2">
      <c r="A15" s="13"/>
      <c r="B15" s="13"/>
      <c r="C15" s="13"/>
      <c r="D15" s="10"/>
      <c r="E15" s="10"/>
      <c r="F15" s="10"/>
      <c r="G15" s="10"/>
      <c r="H15" s="10"/>
      <c r="I15" s="10"/>
      <c r="J15" s="10"/>
    </row>
    <row r="16" spans="1:27" ht="12.75" x14ac:dyDescent="0.2">
      <c r="A16" s="13"/>
      <c r="B16" s="13"/>
      <c r="C16" s="13"/>
      <c r="D16" s="10"/>
      <c r="E16" s="10"/>
      <c r="F16" s="10"/>
      <c r="G16" s="10"/>
      <c r="H16" s="10"/>
      <c r="I16" s="10"/>
      <c r="J16" s="10"/>
    </row>
    <row r="17" spans="1:10" ht="12.75" x14ac:dyDescent="0.2">
      <c r="A17" s="13"/>
      <c r="B17" s="13"/>
      <c r="C17" s="13"/>
      <c r="D17" s="10"/>
      <c r="E17" s="10"/>
      <c r="F17" s="10"/>
      <c r="G17" s="10"/>
      <c r="H17" s="10"/>
      <c r="I17" s="10"/>
      <c r="J17" s="10"/>
    </row>
    <row r="18" spans="1:10" ht="12.75" x14ac:dyDescent="0.2">
      <c r="A18" s="13"/>
      <c r="B18" s="13"/>
      <c r="C18" s="13"/>
      <c r="D18" s="10"/>
      <c r="E18" s="10"/>
      <c r="F18" s="10"/>
      <c r="G18" s="10"/>
      <c r="H18" s="10"/>
      <c r="I18" s="10"/>
      <c r="J18" s="10"/>
    </row>
    <row r="19" spans="1:10" ht="12.75" x14ac:dyDescent="0.2">
      <c r="A19" s="13"/>
      <c r="B19" s="13"/>
      <c r="C19" s="13"/>
      <c r="D19" s="10"/>
      <c r="E19" s="10"/>
      <c r="F19" s="10"/>
      <c r="G19" s="10"/>
      <c r="H19" s="10"/>
      <c r="I19" s="10"/>
      <c r="J19" s="10"/>
    </row>
    <row r="20" spans="1:10" ht="12.75" x14ac:dyDescent="0.2">
      <c r="A20" s="13"/>
      <c r="B20" s="13"/>
      <c r="C20" s="13"/>
      <c r="D20" s="10"/>
      <c r="E20" s="10"/>
      <c r="F20" s="10"/>
      <c r="G20" s="10"/>
      <c r="H20" s="10"/>
      <c r="I20" s="10"/>
      <c r="J20" s="10"/>
    </row>
    <row r="21" spans="1:10" ht="12.75" x14ac:dyDescent="0.2">
      <c r="A21" s="13"/>
      <c r="B21" s="13"/>
      <c r="C21" s="13"/>
      <c r="D21" s="10"/>
      <c r="E21" s="10"/>
      <c r="F21" s="10"/>
      <c r="G21" s="10"/>
      <c r="H21" s="10"/>
      <c r="I21" s="10"/>
      <c r="J21" s="10"/>
    </row>
    <row r="22" spans="1:10" ht="12.75" x14ac:dyDescent="0.2">
      <c r="A22" s="13"/>
      <c r="B22" s="13"/>
      <c r="C22" s="13"/>
      <c r="D22" s="10"/>
      <c r="E22" s="10"/>
      <c r="F22" s="10"/>
      <c r="G22" s="10"/>
      <c r="H22" s="10"/>
      <c r="I22" s="10"/>
      <c r="J22" s="10"/>
    </row>
    <row r="23" spans="1:10" ht="12.75" x14ac:dyDescent="0.2">
      <c r="A23" s="13"/>
      <c r="B23" s="13"/>
      <c r="C23" s="13"/>
      <c r="D23" s="10"/>
      <c r="E23" s="10"/>
      <c r="F23" s="10"/>
      <c r="G23" s="10"/>
      <c r="H23" s="10"/>
      <c r="I23" s="10"/>
      <c r="J23" s="10"/>
    </row>
    <row r="24" spans="1:10" ht="12.75" x14ac:dyDescent="0.2">
      <c r="A24" s="13"/>
      <c r="B24" s="13"/>
      <c r="C24" s="13"/>
      <c r="D24" s="10"/>
      <c r="E24" s="10"/>
      <c r="F24" s="10"/>
      <c r="G24" s="10"/>
      <c r="H24" s="10"/>
      <c r="I24" s="10"/>
      <c r="J24" s="10"/>
    </row>
    <row r="25" spans="1:10" ht="12.75" x14ac:dyDescent="0.2">
      <c r="A25" s="13"/>
      <c r="B25" s="13"/>
      <c r="C25" s="13"/>
      <c r="D25" s="10"/>
      <c r="E25" s="10"/>
      <c r="F25" s="10"/>
      <c r="G25" s="10"/>
      <c r="H25" s="10"/>
      <c r="I25" s="10"/>
      <c r="J25" s="10"/>
    </row>
    <row r="26" spans="1:10" ht="12.75" x14ac:dyDescent="0.2">
      <c r="A26" s="13"/>
      <c r="B26" s="13"/>
      <c r="C26" s="13"/>
      <c r="D26" s="10"/>
      <c r="E26" s="10"/>
      <c r="F26" s="10"/>
      <c r="G26" s="10"/>
      <c r="H26" s="10"/>
      <c r="I26" s="10"/>
      <c r="J26" s="10"/>
    </row>
    <row r="27" spans="1:10" ht="12.75" x14ac:dyDescent="0.2">
      <c r="A27" s="13"/>
      <c r="B27" s="13"/>
      <c r="C27" s="13"/>
      <c r="D27" s="10"/>
      <c r="E27" s="10"/>
      <c r="F27" s="10"/>
      <c r="G27" s="10"/>
      <c r="H27" s="10"/>
      <c r="I27" s="10"/>
      <c r="J27" s="10"/>
    </row>
    <row r="28" spans="1:10" ht="12.75" x14ac:dyDescent="0.2">
      <c r="A28" s="13"/>
      <c r="B28" s="13"/>
      <c r="C28" s="13"/>
      <c r="D28" s="10"/>
      <c r="E28" s="10"/>
      <c r="F28" s="10"/>
      <c r="G28" s="10"/>
      <c r="H28" s="10"/>
      <c r="I28" s="10"/>
      <c r="J28" s="10"/>
    </row>
    <row r="29" spans="1:10" ht="12.75" x14ac:dyDescent="0.2">
      <c r="A29" s="13"/>
      <c r="B29" s="13"/>
      <c r="C29" s="10"/>
      <c r="D29" s="10"/>
      <c r="E29" s="10"/>
      <c r="F29" s="10"/>
      <c r="G29" s="10"/>
      <c r="H29" s="10"/>
      <c r="I29" s="10"/>
      <c r="J29" s="10"/>
    </row>
    <row r="30" spans="1:10" ht="12.75" x14ac:dyDescent="0.2">
      <c r="A30" s="13"/>
      <c r="B30" s="13"/>
      <c r="C30" s="10"/>
      <c r="D30" s="10"/>
      <c r="E30" s="10"/>
      <c r="F30" s="10"/>
      <c r="G30" s="10"/>
      <c r="H30" s="10"/>
      <c r="I30" s="10"/>
      <c r="J30" s="10"/>
    </row>
    <row r="31" spans="1:10" ht="12.75" x14ac:dyDescent="0.2">
      <c r="A31" s="13"/>
      <c r="B31" s="13"/>
      <c r="C31" s="10"/>
      <c r="D31" s="10"/>
      <c r="E31" s="10"/>
      <c r="F31" s="10"/>
      <c r="G31" s="10"/>
      <c r="H31" s="10"/>
      <c r="I31" s="10"/>
      <c r="J31" s="10"/>
    </row>
    <row r="32" spans="1:10" ht="12.75" x14ac:dyDescent="0.2">
      <c r="A32" s="13"/>
      <c r="B32" s="13"/>
      <c r="C32" s="10"/>
      <c r="D32" s="10"/>
      <c r="E32" s="10"/>
      <c r="F32" s="10"/>
      <c r="G32" s="10"/>
      <c r="H32" s="10"/>
      <c r="I32" s="10"/>
      <c r="J32" s="10"/>
    </row>
    <row r="33" spans="1:10" ht="12.75" x14ac:dyDescent="0.2">
      <c r="A33" s="13"/>
      <c r="B33" s="13"/>
      <c r="C33" s="10"/>
      <c r="D33" s="10"/>
      <c r="E33" s="10"/>
      <c r="F33" s="10"/>
      <c r="G33" s="10"/>
      <c r="H33" s="10"/>
      <c r="I33" s="10"/>
      <c r="J33" s="10"/>
    </row>
    <row r="34" spans="1:10" ht="12.75" x14ac:dyDescent="0.2">
      <c r="A34" s="13"/>
      <c r="B34" s="13"/>
      <c r="C34" s="10"/>
      <c r="D34" s="10"/>
      <c r="E34" s="10"/>
      <c r="F34" s="10"/>
      <c r="G34" s="10"/>
      <c r="H34" s="10"/>
      <c r="I34" s="10"/>
      <c r="J34" s="10"/>
    </row>
    <row r="35" spans="1:10" ht="12.75" x14ac:dyDescent="0.2">
      <c r="A35" s="13"/>
      <c r="B35" s="13"/>
      <c r="C35" s="10"/>
      <c r="D35" s="10"/>
      <c r="E35" s="10"/>
      <c r="F35" s="10"/>
      <c r="G35" s="10"/>
      <c r="H35" s="10"/>
      <c r="I35" s="10"/>
      <c r="J35" s="10"/>
    </row>
    <row r="36" spans="1:10" ht="12.75" x14ac:dyDescent="0.2">
      <c r="A36" s="13"/>
      <c r="B36" s="13"/>
      <c r="C36" s="10"/>
      <c r="D36" s="10"/>
      <c r="E36" s="10"/>
      <c r="F36" s="10"/>
      <c r="G36" s="10"/>
      <c r="H36" s="10"/>
      <c r="I36" s="10"/>
      <c r="J36" s="10"/>
    </row>
    <row r="37" spans="1:10" ht="12.75" x14ac:dyDescent="0.2">
      <c r="A37" s="13"/>
      <c r="B37" s="13"/>
      <c r="C37" s="10"/>
      <c r="D37" s="10"/>
      <c r="E37" s="10"/>
      <c r="F37" s="10"/>
      <c r="G37" s="10"/>
      <c r="H37" s="10"/>
      <c r="I37" s="10"/>
      <c r="J37" s="10"/>
    </row>
    <row r="38" spans="1:10" ht="12.75" x14ac:dyDescent="0.2">
      <c r="A38" s="13"/>
      <c r="B38" s="13"/>
      <c r="C38" s="10"/>
      <c r="D38" s="10"/>
      <c r="E38" s="10"/>
      <c r="F38" s="10"/>
      <c r="G38" s="10"/>
      <c r="H38" s="10"/>
      <c r="I38" s="10"/>
      <c r="J38" s="10"/>
    </row>
    <row r="39" spans="1:10" ht="12.75" x14ac:dyDescent="0.2">
      <c r="A39" s="13"/>
      <c r="B39" s="13"/>
      <c r="C39" s="10"/>
      <c r="D39" s="10"/>
      <c r="E39" s="10"/>
      <c r="F39" s="10"/>
      <c r="G39" s="10"/>
      <c r="H39" s="10"/>
      <c r="I39" s="10"/>
      <c r="J39" s="10"/>
    </row>
    <row r="40" spans="1:10" ht="12.75" x14ac:dyDescent="0.2">
      <c r="A40" s="13"/>
      <c r="B40" s="13"/>
      <c r="C40" s="10"/>
      <c r="D40" s="10"/>
      <c r="E40" s="10"/>
      <c r="F40" s="10"/>
      <c r="G40" s="10"/>
      <c r="H40" s="10"/>
      <c r="I40" s="10"/>
      <c r="J40" s="10"/>
    </row>
    <row r="41" spans="1:10" ht="12.75" x14ac:dyDescent="0.2">
      <c r="A41" s="13"/>
      <c r="B41" s="10"/>
      <c r="C41" s="10"/>
      <c r="D41" s="10"/>
      <c r="E41" s="10"/>
      <c r="F41" s="10"/>
      <c r="G41" s="10"/>
      <c r="H41" s="10"/>
      <c r="I41" s="10"/>
      <c r="J41" s="10"/>
    </row>
    <row r="42" spans="1:10" ht="12.75" x14ac:dyDescent="0.2">
      <c r="A42" s="13"/>
      <c r="B42" s="13"/>
      <c r="C42" s="10"/>
      <c r="D42" s="10"/>
      <c r="E42" s="10"/>
      <c r="F42" s="10"/>
      <c r="G42" s="10"/>
      <c r="H42" s="10"/>
      <c r="I42" s="10"/>
      <c r="J42" s="10"/>
    </row>
    <row r="43" spans="1:10" ht="12.75" x14ac:dyDescent="0.2">
      <c r="A43" s="13"/>
      <c r="B43" s="13"/>
      <c r="C43" s="10"/>
      <c r="D43" s="10"/>
      <c r="E43" s="10"/>
      <c r="F43" s="10"/>
      <c r="G43" s="10"/>
      <c r="H43" s="10"/>
      <c r="I43" s="10"/>
      <c r="J43" s="10"/>
    </row>
    <row r="44" spans="1:10" ht="12.75" x14ac:dyDescent="0.2">
      <c r="A44" s="13"/>
      <c r="B44" s="13"/>
      <c r="C44" s="10"/>
      <c r="D44" s="10"/>
      <c r="E44" s="10"/>
      <c r="F44" s="10"/>
      <c r="G44" s="10"/>
      <c r="H44" s="10"/>
      <c r="I44" s="10"/>
      <c r="J44" s="10"/>
    </row>
    <row r="45" spans="1:10" ht="12.75" x14ac:dyDescent="0.2">
      <c r="A45" s="13"/>
      <c r="B45" s="13"/>
      <c r="C45" s="10"/>
      <c r="D45" s="10"/>
      <c r="E45" s="10"/>
      <c r="F45" s="10"/>
      <c r="G45" s="10"/>
      <c r="H45" s="10"/>
      <c r="I45" s="10"/>
      <c r="J45" s="10"/>
    </row>
    <row r="46" spans="1:10" ht="12.75" x14ac:dyDescent="0.2">
      <c r="A46" s="13"/>
      <c r="B46" s="13"/>
      <c r="C46" s="10"/>
      <c r="D46" s="10"/>
      <c r="E46" s="10"/>
      <c r="F46" s="10"/>
      <c r="G46" s="10"/>
      <c r="H46" s="10"/>
      <c r="I46" s="10"/>
      <c r="J46" s="10"/>
    </row>
    <row r="47" spans="1:10" ht="12.75" x14ac:dyDescent="0.2">
      <c r="A47" s="13"/>
      <c r="B47" s="13"/>
      <c r="C47" s="10"/>
      <c r="D47" s="10"/>
      <c r="E47" s="10"/>
      <c r="F47" s="10"/>
      <c r="G47" s="10"/>
      <c r="H47" s="10"/>
      <c r="I47" s="10"/>
      <c r="J47" s="10"/>
    </row>
    <row r="48" spans="1:10" ht="12.75" x14ac:dyDescent="0.2">
      <c r="A48" s="13"/>
      <c r="B48" s="13"/>
      <c r="C48" s="10"/>
      <c r="D48" s="10"/>
      <c r="E48" s="10"/>
      <c r="F48" s="10"/>
      <c r="G48" s="10"/>
      <c r="H48" s="10"/>
      <c r="I48" s="10"/>
      <c r="J48" s="10"/>
    </row>
    <row r="49" spans="1:10" ht="15.75" customHeight="1" x14ac:dyDescent="0.2">
      <c r="A49" s="10"/>
      <c r="B49" s="10"/>
      <c r="C49" s="10"/>
      <c r="D49" s="10"/>
      <c r="E49" s="10"/>
      <c r="F49" s="10"/>
      <c r="G49" s="10"/>
      <c r="H49" s="10"/>
      <c r="I49" s="10"/>
      <c r="J49" s="10"/>
    </row>
    <row r="50" spans="1:10" ht="15.75" customHeight="1" x14ac:dyDescent="0.2">
      <c r="A50" s="10"/>
      <c r="B50" s="10"/>
      <c r="C50" s="10"/>
      <c r="D50" s="10"/>
      <c r="E50" s="10"/>
      <c r="F50" s="10"/>
      <c r="G50" s="10"/>
      <c r="H50" s="10"/>
      <c r="I50" s="10"/>
      <c r="J50" s="10"/>
    </row>
    <row r="51" spans="1:10" ht="15.75" customHeight="1" x14ac:dyDescent="0.2">
      <c r="A51" s="10"/>
      <c r="B51" s="10"/>
      <c r="C51" s="10"/>
      <c r="D51" s="10"/>
      <c r="E51" s="10"/>
      <c r="F51" s="10"/>
      <c r="G51" s="10"/>
      <c r="H51" s="10"/>
      <c r="I51" s="10"/>
      <c r="J51" s="10"/>
    </row>
  </sheetData>
  <mergeCells count="5">
    <mergeCell ref="C1:H1"/>
    <mergeCell ref="A2:B2"/>
    <mergeCell ref="C2:D2"/>
    <mergeCell ref="E2:F2"/>
    <mergeCell ref="G2:H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Y1104"/>
  <sheetViews>
    <sheetView workbookViewId="0">
      <pane xSplit="6" ySplit="2" topLeftCell="G3" activePane="bottomRight" state="frozen"/>
      <selection pane="topRight" activeCell="G1" sqref="G1"/>
      <selection pane="bottomLeft" activeCell="A3" sqref="A3"/>
      <selection pane="bottomRight" activeCell="A2" sqref="A1:XFD2"/>
    </sheetView>
  </sheetViews>
  <sheetFormatPr defaultColWidth="14.42578125" defaultRowHeight="15.75" customHeight="1" x14ac:dyDescent="0.2"/>
  <cols>
    <col min="1" max="1" width="14.85546875" style="1" customWidth="1"/>
    <col min="2" max="2" width="12.42578125" style="15" customWidth="1"/>
    <col min="3" max="5" width="18.5703125" style="1" customWidth="1"/>
    <col min="6" max="6" width="10" style="1" customWidth="1"/>
    <col min="7" max="7" width="15" style="1" customWidth="1"/>
    <col min="8" max="8" width="24" style="1" customWidth="1"/>
    <col min="9" max="10" width="11.85546875" style="1" customWidth="1"/>
    <col min="11" max="11" width="15" style="1" customWidth="1"/>
    <col min="12" max="12" width="14.28515625" style="1" customWidth="1"/>
    <col min="13" max="14" width="17.140625" style="1" customWidth="1"/>
    <col min="15" max="15" width="13.7109375" style="1" customWidth="1"/>
    <col min="16" max="16" width="21.85546875" style="1" customWidth="1"/>
    <col min="17" max="17" width="23.7109375" style="1" customWidth="1"/>
    <col min="18" max="18" width="22.140625" style="1" customWidth="1"/>
    <col min="19" max="19" width="15" style="1" customWidth="1"/>
    <col min="20" max="20" width="16.5703125" style="1" customWidth="1"/>
    <col min="21" max="21" width="14.5703125" style="1" customWidth="1"/>
    <col min="22" max="22" width="21.85546875" style="1" customWidth="1"/>
    <col min="23" max="23" width="11.7109375" style="1" customWidth="1"/>
    <col min="24" max="25" width="23.85546875" style="1" customWidth="1"/>
    <col min="26" max="26" width="23.7109375" style="1" customWidth="1"/>
    <col min="27" max="27" width="21" style="1" customWidth="1"/>
    <col min="28" max="30" width="15.140625" style="1" customWidth="1"/>
    <col min="31" max="31" width="21.28515625" style="1" customWidth="1"/>
    <col min="32" max="32" width="21.140625" style="1" customWidth="1"/>
    <col min="33" max="33" width="22.140625" style="1" customWidth="1"/>
    <col min="34" max="34" width="25" style="1" customWidth="1"/>
    <col min="35" max="35" width="25.42578125" style="1" customWidth="1"/>
    <col min="36" max="36" width="15.28515625" style="1" customWidth="1"/>
    <col min="37" max="37" width="8.5703125" style="1" customWidth="1"/>
    <col min="38" max="38" width="13.7109375" style="1" customWidth="1"/>
    <col min="39" max="39" width="9.28515625" style="1" customWidth="1"/>
    <col min="40" max="40" width="18" style="1" customWidth="1"/>
    <col min="41" max="41" width="20.42578125" style="1" customWidth="1"/>
    <col min="42" max="42" width="8.28515625" style="1" customWidth="1"/>
    <col min="43" max="43" width="16.42578125" style="1" customWidth="1"/>
    <col min="44" max="44" width="12.140625" style="1" customWidth="1"/>
    <col min="45" max="45" width="18" style="1" customWidth="1"/>
    <col min="46" max="46" width="21.85546875" style="1" customWidth="1"/>
    <col min="47" max="47" width="10.28515625" style="1" customWidth="1"/>
    <col min="48" max="48" width="11.7109375" style="1" customWidth="1"/>
    <col min="49" max="49" width="16.5703125" style="1" customWidth="1"/>
    <col min="50" max="50" width="8.5703125" style="1" customWidth="1"/>
    <col min="51" max="51" width="16" style="1" customWidth="1"/>
    <col min="52" max="52" width="17.7109375" style="1" customWidth="1"/>
    <col min="53" max="53" width="10.140625" style="1" customWidth="1"/>
    <col min="54" max="54" width="18.5703125" style="1" customWidth="1"/>
    <col min="55" max="55" width="19.42578125" style="1" customWidth="1"/>
    <col min="56" max="56" width="22" style="1" customWidth="1"/>
    <col min="57" max="57" width="14.85546875" style="1" customWidth="1"/>
    <col min="58" max="58" width="22.5703125" style="1" customWidth="1"/>
    <col min="59" max="59" width="8.140625" style="1" customWidth="1"/>
    <col min="60" max="60" width="13" style="1" customWidth="1"/>
    <col min="61" max="61" width="14.7109375" style="1" customWidth="1"/>
    <col min="62" max="62" width="27.140625" style="1" customWidth="1"/>
    <col min="63" max="63" width="28.85546875" style="1" customWidth="1"/>
    <col min="64" max="64" width="14" style="1" customWidth="1"/>
    <col min="65" max="65" width="26.42578125" style="1" customWidth="1"/>
    <col min="66" max="66" width="23.140625" style="1" customWidth="1"/>
    <col min="67" max="67" width="19.140625" style="1" customWidth="1"/>
    <col min="68" max="68" width="25.28515625" style="1" customWidth="1"/>
    <col min="69" max="69" width="22.28515625" style="1" customWidth="1"/>
    <col min="70" max="70" width="22.5703125" style="1" customWidth="1"/>
    <col min="71" max="71" width="11.140625" style="1" customWidth="1"/>
    <col min="72" max="72" width="13.7109375" style="1" customWidth="1"/>
    <col min="73" max="73" width="14.28515625" style="1" customWidth="1"/>
    <col min="74" max="74" width="15" style="1" customWidth="1"/>
    <col min="75" max="75" width="20.42578125" style="1" customWidth="1"/>
    <col min="76" max="76" width="17.42578125" style="1" customWidth="1"/>
    <col min="77" max="77" width="9.5703125" style="1" customWidth="1"/>
    <col min="78" max="78" width="10.42578125" style="1" customWidth="1"/>
    <col min="79" max="79" width="16" style="1" customWidth="1"/>
    <col min="80" max="82" width="11.7109375" style="1" customWidth="1"/>
    <col min="83" max="84" width="15.140625" style="1" customWidth="1"/>
    <col min="85" max="85" width="11.5703125" style="1" customWidth="1"/>
    <col min="86" max="86" width="13.28515625" style="1" customWidth="1"/>
    <col min="87" max="87" width="10.5703125" style="1" customWidth="1"/>
    <col min="88" max="88" width="20.140625" style="1" customWidth="1"/>
    <col min="89" max="89" width="21.140625" style="1" customWidth="1"/>
    <col min="90" max="90" width="14.42578125" style="1" customWidth="1"/>
    <col min="91" max="91" width="14.140625" style="1" customWidth="1"/>
    <col min="92" max="94" width="12.85546875" style="1" customWidth="1"/>
    <col min="95" max="95" width="13.5703125" style="1" customWidth="1"/>
    <col min="96" max="96" width="17.7109375" style="1" customWidth="1"/>
    <col min="97" max="97" width="18.7109375" style="1" customWidth="1"/>
    <col min="98" max="98" width="15.5703125" style="1" customWidth="1"/>
    <col min="99" max="99" width="13.85546875" style="1" customWidth="1"/>
    <col min="100" max="100" width="13" style="1" customWidth="1"/>
    <col min="101" max="101" width="10.85546875" style="1" customWidth="1"/>
    <col min="102" max="102" width="9.42578125" style="1" customWidth="1"/>
    <col min="103" max="103" width="12.7109375" style="1" customWidth="1"/>
    <col min="104" max="104" width="14" style="1" customWidth="1"/>
    <col min="105" max="105" width="20.28515625" style="1" customWidth="1"/>
    <col min="106" max="107" width="21.42578125" style="1" customWidth="1"/>
    <col min="108" max="108" width="16.140625" style="1" customWidth="1"/>
    <col min="109" max="109" width="24" style="1" customWidth="1"/>
    <col min="110" max="110" width="19.42578125" style="1" customWidth="1"/>
    <col min="111" max="111" width="24.140625" style="1" customWidth="1"/>
    <col min="112" max="112" width="18.28515625" style="1" customWidth="1"/>
    <col min="113" max="113" width="20.85546875" style="1" customWidth="1"/>
    <col min="114" max="114" width="10.42578125" style="1" customWidth="1"/>
    <col min="115" max="115" width="11.85546875" style="1" customWidth="1"/>
    <col min="116" max="116" width="10.85546875" style="1" customWidth="1"/>
    <col min="117" max="118" width="19.28515625" style="1" customWidth="1"/>
    <col min="119" max="119" width="19.140625" style="1" customWidth="1"/>
    <col min="120" max="120" width="19" style="1" customWidth="1"/>
    <col min="121" max="121" width="15" style="1" customWidth="1"/>
    <col min="122" max="122" width="19" style="1" customWidth="1"/>
    <col min="123" max="123" width="17.42578125" style="1" customWidth="1"/>
    <col min="124" max="125" width="18.140625" style="1" customWidth="1"/>
    <col min="126" max="128" width="12.28515625" style="1" customWidth="1"/>
    <col min="129" max="129" width="21.28515625" style="1" bestFit="1" customWidth="1"/>
    <col min="130" max="16384" width="14.42578125" style="1"/>
  </cols>
  <sheetData>
    <row r="1" spans="1:129" s="32" customFormat="1" ht="12.75" x14ac:dyDescent="0.2">
      <c r="A1" s="20"/>
      <c r="B1" s="21"/>
      <c r="C1" s="20"/>
      <c r="D1" s="20"/>
      <c r="E1" s="20"/>
      <c r="F1" s="20"/>
      <c r="G1" s="40"/>
      <c r="H1" s="39"/>
      <c r="I1" s="22"/>
      <c r="J1" s="38" t="s">
        <v>15</v>
      </c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  <c r="AI1" s="39"/>
      <c r="AJ1" s="39"/>
      <c r="AK1" s="39"/>
      <c r="AL1" s="39"/>
      <c r="AM1" s="39"/>
      <c r="AN1" s="39"/>
      <c r="AO1" s="39"/>
      <c r="AP1" s="39"/>
      <c r="AQ1" s="39"/>
      <c r="AR1" s="39"/>
      <c r="AS1" s="39"/>
      <c r="AT1" s="39"/>
      <c r="AU1" s="39"/>
      <c r="AV1" s="39"/>
      <c r="AW1" s="39"/>
      <c r="AX1" s="39"/>
      <c r="AY1" s="39"/>
      <c r="AZ1" s="39"/>
      <c r="BA1" s="39"/>
      <c r="BB1" s="39"/>
      <c r="BC1" s="39"/>
      <c r="BD1" s="39"/>
      <c r="BE1" s="39"/>
      <c r="BF1" s="39"/>
      <c r="BG1" s="39"/>
      <c r="BH1" s="39"/>
      <c r="BI1" s="39"/>
      <c r="BJ1" s="39"/>
      <c r="BK1" s="39"/>
      <c r="BL1" s="39"/>
      <c r="BM1" s="39"/>
      <c r="BN1" s="39"/>
      <c r="BO1" s="40" t="s">
        <v>16</v>
      </c>
      <c r="BP1" s="39"/>
      <c r="BQ1" s="30"/>
      <c r="BR1" s="30"/>
      <c r="BS1" s="38" t="s">
        <v>17</v>
      </c>
      <c r="BT1" s="39"/>
      <c r="BU1" s="39"/>
      <c r="BV1" s="39"/>
      <c r="BW1" s="40" t="s">
        <v>18</v>
      </c>
      <c r="BX1" s="39"/>
      <c r="BY1" s="39"/>
      <c r="BZ1" s="39"/>
      <c r="CA1" s="39"/>
      <c r="CB1" s="39"/>
      <c r="CC1" s="39"/>
      <c r="CD1" s="39"/>
      <c r="CE1" s="39"/>
      <c r="CF1" s="38" t="s">
        <v>19</v>
      </c>
      <c r="CG1" s="39"/>
      <c r="CH1" s="39"/>
      <c r="CI1" s="39"/>
      <c r="CJ1" s="39"/>
      <c r="CK1" s="39"/>
      <c r="CL1" s="40" t="s">
        <v>20</v>
      </c>
      <c r="CM1" s="39"/>
      <c r="CN1" s="39"/>
      <c r="CO1" s="39"/>
      <c r="CP1" s="39"/>
      <c r="CQ1" s="39"/>
      <c r="CR1" s="39"/>
      <c r="CS1" s="39"/>
      <c r="CT1" s="39"/>
      <c r="CU1" s="39"/>
      <c r="CV1" s="39"/>
      <c r="CW1" s="39"/>
      <c r="CX1" s="39"/>
      <c r="CY1" s="39"/>
      <c r="CZ1" s="39"/>
      <c r="DA1" s="39"/>
      <c r="DB1" s="39"/>
      <c r="DC1" s="30"/>
      <c r="DD1" s="38" t="s">
        <v>21</v>
      </c>
      <c r="DE1" s="39"/>
      <c r="DF1" s="39"/>
      <c r="DG1" s="40" t="s">
        <v>22</v>
      </c>
      <c r="DH1" s="39"/>
      <c r="DI1" s="39"/>
      <c r="DJ1" s="39"/>
      <c r="DK1" s="39"/>
      <c r="DL1" s="39"/>
      <c r="DM1" s="39"/>
      <c r="DN1" s="39"/>
      <c r="DO1" s="39"/>
      <c r="DP1" s="39"/>
      <c r="DQ1" s="39"/>
      <c r="DR1" s="39"/>
      <c r="DS1" s="38" t="s">
        <v>23</v>
      </c>
      <c r="DT1" s="39"/>
      <c r="DU1" s="39"/>
      <c r="DV1" s="39"/>
      <c r="DW1" s="30" t="s">
        <v>469</v>
      </c>
      <c r="DX1" s="41"/>
      <c r="DY1" s="41"/>
    </row>
    <row r="2" spans="1:129" s="33" customFormat="1" ht="38.25" x14ac:dyDescent="0.2">
      <c r="A2" s="20" t="s">
        <v>13</v>
      </c>
      <c r="B2" s="21" t="s">
        <v>455</v>
      </c>
      <c r="C2" s="20" t="s">
        <v>24</v>
      </c>
      <c r="D2" s="20" t="s">
        <v>453</v>
      </c>
      <c r="E2" s="20" t="s">
        <v>456</v>
      </c>
      <c r="F2" s="20" t="s">
        <v>14</v>
      </c>
      <c r="G2" s="24" t="s">
        <v>25</v>
      </c>
      <c r="H2" s="24" t="s">
        <v>26</v>
      </c>
      <c r="I2" s="25" t="s">
        <v>27</v>
      </c>
      <c r="J2" s="26" t="s">
        <v>28</v>
      </c>
      <c r="K2" s="26" t="s">
        <v>29</v>
      </c>
      <c r="L2" s="26" t="s">
        <v>30</v>
      </c>
      <c r="M2" s="26" t="s">
        <v>31</v>
      </c>
      <c r="N2" s="26" t="s">
        <v>32</v>
      </c>
      <c r="O2" s="26" t="s">
        <v>33</v>
      </c>
      <c r="P2" s="26" t="s">
        <v>34</v>
      </c>
      <c r="Q2" s="26" t="s">
        <v>35</v>
      </c>
      <c r="R2" s="26" t="s">
        <v>36</v>
      </c>
      <c r="S2" s="26" t="s">
        <v>37</v>
      </c>
      <c r="T2" s="26" t="s">
        <v>38</v>
      </c>
      <c r="U2" s="26" t="s">
        <v>39</v>
      </c>
      <c r="V2" s="27" t="s">
        <v>40</v>
      </c>
      <c r="W2" s="26" t="s">
        <v>41</v>
      </c>
      <c r="X2" s="27" t="s">
        <v>42</v>
      </c>
      <c r="Y2" s="27" t="s">
        <v>43</v>
      </c>
      <c r="Z2" s="27" t="s">
        <v>44</v>
      </c>
      <c r="AA2" s="27" t="s">
        <v>45</v>
      </c>
      <c r="AB2" s="26" t="s">
        <v>46</v>
      </c>
      <c r="AC2" s="26" t="s">
        <v>47</v>
      </c>
      <c r="AD2" s="26" t="s">
        <v>48</v>
      </c>
      <c r="AE2" s="27" t="s">
        <v>49</v>
      </c>
      <c r="AF2" s="27" t="s">
        <v>50</v>
      </c>
      <c r="AG2" s="27" t="s">
        <v>51</v>
      </c>
      <c r="AH2" s="27" t="s">
        <v>52</v>
      </c>
      <c r="AI2" s="27" t="s">
        <v>53</v>
      </c>
      <c r="AJ2" s="26" t="s">
        <v>54</v>
      </c>
      <c r="AK2" s="26" t="s">
        <v>55</v>
      </c>
      <c r="AL2" s="26" t="s">
        <v>56</v>
      </c>
      <c r="AM2" s="26" t="s">
        <v>57</v>
      </c>
      <c r="AN2" s="26" t="s">
        <v>58</v>
      </c>
      <c r="AO2" s="26" t="s">
        <v>59</v>
      </c>
      <c r="AP2" s="26" t="s">
        <v>60</v>
      </c>
      <c r="AQ2" s="26" t="s">
        <v>61</v>
      </c>
      <c r="AR2" s="26" t="s">
        <v>62</v>
      </c>
      <c r="AS2" s="27" t="s">
        <v>63</v>
      </c>
      <c r="AT2" s="27" t="s">
        <v>64</v>
      </c>
      <c r="AU2" s="26" t="s">
        <v>65</v>
      </c>
      <c r="AV2" s="26" t="s">
        <v>66</v>
      </c>
      <c r="AW2" s="26" t="s">
        <v>67</v>
      </c>
      <c r="AX2" s="26" t="s">
        <v>68</v>
      </c>
      <c r="AY2" s="26" t="s">
        <v>69</v>
      </c>
      <c r="AZ2" s="26" t="s">
        <v>70</v>
      </c>
      <c r="BA2" s="26" t="s">
        <v>71</v>
      </c>
      <c r="BB2" s="27" t="s">
        <v>72</v>
      </c>
      <c r="BC2" s="27" t="s">
        <v>73</v>
      </c>
      <c r="BD2" s="27" t="s">
        <v>74</v>
      </c>
      <c r="BE2" s="26" t="s">
        <v>75</v>
      </c>
      <c r="BF2" s="27" t="s">
        <v>76</v>
      </c>
      <c r="BG2" s="26" t="s">
        <v>77</v>
      </c>
      <c r="BH2" s="26" t="s">
        <v>78</v>
      </c>
      <c r="BI2" s="26" t="s">
        <v>79</v>
      </c>
      <c r="BJ2" s="26" t="s">
        <v>80</v>
      </c>
      <c r="BK2" s="26" t="s">
        <v>81</v>
      </c>
      <c r="BL2" s="26" t="s">
        <v>82</v>
      </c>
      <c r="BM2" s="26" t="s">
        <v>83</v>
      </c>
      <c r="BN2" s="27" t="s">
        <v>84</v>
      </c>
      <c r="BO2" s="28" t="s">
        <v>85</v>
      </c>
      <c r="BP2" s="28" t="s">
        <v>86</v>
      </c>
      <c r="BQ2" s="29" t="s">
        <v>87</v>
      </c>
      <c r="BR2" s="29" t="s">
        <v>88</v>
      </c>
      <c r="BS2" s="26" t="s">
        <v>89</v>
      </c>
      <c r="BT2" s="27" t="s">
        <v>90</v>
      </c>
      <c r="BU2" s="26" t="s">
        <v>91</v>
      </c>
      <c r="BV2" s="27" t="s">
        <v>92</v>
      </c>
      <c r="BW2" s="29" t="s">
        <v>93</v>
      </c>
      <c r="BX2" s="29" t="s">
        <v>94</v>
      </c>
      <c r="BY2" s="29" t="s">
        <v>95</v>
      </c>
      <c r="BZ2" s="28" t="s">
        <v>96</v>
      </c>
      <c r="CA2" s="29" t="s">
        <v>97</v>
      </c>
      <c r="CB2" s="29" t="s">
        <v>98</v>
      </c>
      <c r="CC2" s="28" t="s">
        <v>99</v>
      </c>
      <c r="CD2" s="28" t="s">
        <v>100</v>
      </c>
      <c r="CE2" s="29" t="s">
        <v>101</v>
      </c>
      <c r="CF2" s="26" t="s">
        <v>102</v>
      </c>
      <c r="CG2" s="26" t="s">
        <v>103</v>
      </c>
      <c r="CH2" s="26" t="s">
        <v>104</v>
      </c>
      <c r="CI2" s="26" t="s">
        <v>105</v>
      </c>
      <c r="CJ2" s="27" t="s">
        <v>106</v>
      </c>
      <c r="CK2" s="27" t="s">
        <v>107</v>
      </c>
      <c r="CL2" s="28" t="s">
        <v>108</v>
      </c>
      <c r="CM2" s="28" t="s">
        <v>109</v>
      </c>
      <c r="CN2" s="29" t="s">
        <v>110</v>
      </c>
      <c r="CO2" s="29" t="s">
        <v>111</v>
      </c>
      <c r="CP2" s="29" t="s">
        <v>112</v>
      </c>
      <c r="CQ2" s="28" t="s">
        <v>113</v>
      </c>
      <c r="CR2" s="29" t="s">
        <v>114</v>
      </c>
      <c r="CS2" s="29" t="s">
        <v>115</v>
      </c>
      <c r="CT2" s="28" t="s">
        <v>116</v>
      </c>
      <c r="CU2" s="28" t="s">
        <v>117</v>
      </c>
      <c r="CV2" s="28" t="s">
        <v>118</v>
      </c>
      <c r="CW2" s="28" t="s">
        <v>119</v>
      </c>
      <c r="CX2" s="28" t="s">
        <v>120</v>
      </c>
      <c r="CY2" s="28" t="s">
        <v>121</v>
      </c>
      <c r="CZ2" s="29" t="s">
        <v>122</v>
      </c>
      <c r="DA2" s="29" t="s">
        <v>123</v>
      </c>
      <c r="DB2" s="29" t="s">
        <v>124</v>
      </c>
      <c r="DC2" s="29" t="s">
        <v>125</v>
      </c>
      <c r="DD2" s="27" t="s">
        <v>126</v>
      </c>
      <c r="DE2" s="27" t="s">
        <v>127</v>
      </c>
      <c r="DF2" s="27" t="s">
        <v>128</v>
      </c>
      <c r="DG2" s="29" t="s">
        <v>129</v>
      </c>
      <c r="DH2" s="28" t="s">
        <v>130</v>
      </c>
      <c r="DI2" s="28" t="s">
        <v>131</v>
      </c>
      <c r="DJ2" s="28" t="s">
        <v>132</v>
      </c>
      <c r="DK2" s="28" t="s">
        <v>133</v>
      </c>
      <c r="DL2" s="28" t="s">
        <v>134</v>
      </c>
      <c r="DM2" s="29" t="s">
        <v>135</v>
      </c>
      <c r="DN2" s="29" t="s">
        <v>136</v>
      </c>
      <c r="DO2" s="29" t="s">
        <v>137</v>
      </c>
      <c r="DP2" s="28" t="s">
        <v>138</v>
      </c>
      <c r="DQ2" s="28" t="s">
        <v>139</v>
      </c>
      <c r="DR2" s="29" t="s">
        <v>140</v>
      </c>
      <c r="DS2" s="27" t="s">
        <v>141</v>
      </c>
      <c r="DT2" s="27" t="s">
        <v>142</v>
      </c>
      <c r="DU2" s="27" t="s">
        <v>143</v>
      </c>
      <c r="DV2" s="27" t="s">
        <v>144</v>
      </c>
      <c r="DW2" s="29" t="s">
        <v>145</v>
      </c>
      <c r="DX2" s="23" t="s">
        <v>146</v>
      </c>
      <c r="DY2" s="23" t="s">
        <v>457</v>
      </c>
    </row>
    <row r="3" spans="1:129" ht="12.75" x14ac:dyDescent="0.2">
      <c r="A3" s="2">
        <v>44541</v>
      </c>
      <c r="B3" s="15" t="s">
        <v>147</v>
      </c>
      <c r="C3" s="1" t="s">
        <v>0</v>
      </c>
      <c r="D3" s="1" t="s">
        <v>454</v>
      </c>
      <c r="E3" s="1">
        <v>10</v>
      </c>
      <c r="F3" s="16" t="s">
        <v>10</v>
      </c>
      <c r="G3" s="1">
        <v>5</v>
      </c>
      <c r="H3" s="1">
        <v>2</v>
      </c>
      <c r="I3" s="4">
        <v>0.13</v>
      </c>
      <c r="J3" s="1">
        <v>2</v>
      </c>
      <c r="K3" s="1">
        <v>1</v>
      </c>
      <c r="O3" s="1">
        <v>1</v>
      </c>
      <c r="S3" s="1">
        <v>342</v>
      </c>
      <c r="T3" s="1">
        <v>102</v>
      </c>
      <c r="X3" s="1">
        <v>1</v>
      </c>
      <c r="Z3" s="1">
        <v>17</v>
      </c>
      <c r="AF3" s="1">
        <v>41</v>
      </c>
      <c r="AG3" s="1">
        <v>6</v>
      </c>
      <c r="AH3" s="1">
        <v>7</v>
      </c>
      <c r="CE3" s="1">
        <v>2</v>
      </c>
      <c r="DF3" s="1">
        <v>1</v>
      </c>
      <c r="DV3" s="1">
        <v>1</v>
      </c>
      <c r="DX3" s="1">
        <f t="shared" ref="DX3:DX66" si="0">SUM(J3:DW3)</f>
        <v>524</v>
      </c>
      <c r="DY3" s="1">
        <f t="shared" ref="DY3:DY66" si="1">SUM(J3:BN3)</f>
        <v>520</v>
      </c>
    </row>
    <row r="4" spans="1:129" ht="12.75" x14ac:dyDescent="0.2">
      <c r="A4" s="2">
        <v>44541</v>
      </c>
      <c r="B4" s="15" t="s">
        <v>147</v>
      </c>
      <c r="C4" s="1" t="s">
        <v>0</v>
      </c>
      <c r="D4" s="1" t="s">
        <v>454</v>
      </c>
      <c r="E4" s="1">
        <v>10</v>
      </c>
      <c r="F4" s="16" t="s">
        <v>9</v>
      </c>
      <c r="G4" s="1">
        <v>2</v>
      </c>
      <c r="H4" s="1">
        <v>5</v>
      </c>
      <c r="I4" s="4">
        <v>1.4750000000000001</v>
      </c>
      <c r="J4" s="1">
        <v>6</v>
      </c>
      <c r="K4" s="1">
        <v>2</v>
      </c>
      <c r="P4" s="1">
        <v>4</v>
      </c>
      <c r="Q4" s="1">
        <v>1</v>
      </c>
      <c r="S4" s="1">
        <v>10</v>
      </c>
      <c r="T4" s="1">
        <v>38</v>
      </c>
      <c r="V4" s="1">
        <v>4</v>
      </c>
      <c r="X4" s="1">
        <v>1</v>
      </c>
      <c r="Z4" s="1">
        <v>13</v>
      </c>
      <c r="AB4" s="1">
        <v>5</v>
      </c>
      <c r="AF4" s="1">
        <v>5</v>
      </c>
      <c r="AG4" s="1">
        <v>2</v>
      </c>
      <c r="BM4" s="1">
        <v>1</v>
      </c>
      <c r="BR4" s="1">
        <v>1</v>
      </c>
      <c r="BS4" s="1">
        <v>2</v>
      </c>
      <c r="BT4" s="1">
        <v>2</v>
      </c>
      <c r="BV4" s="1">
        <v>1</v>
      </c>
      <c r="BW4" s="1">
        <v>3</v>
      </c>
      <c r="CC4" s="1">
        <v>4</v>
      </c>
      <c r="CS4" s="1">
        <v>1</v>
      </c>
      <c r="DM4" s="16"/>
      <c r="DV4" s="1">
        <v>1</v>
      </c>
      <c r="DX4" s="1">
        <f t="shared" si="0"/>
        <v>107</v>
      </c>
      <c r="DY4" s="1">
        <f t="shared" si="1"/>
        <v>92</v>
      </c>
    </row>
    <row r="5" spans="1:129" ht="12.75" x14ac:dyDescent="0.2">
      <c r="A5" s="2">
        <v>44541</v>
      </c>
      <c r="B5" s="15" t="s">
        <v>148</v>
      </c>
      <c r="C5" s="1" t="s">
        <v>1</v>
      </c>
      <c r="D5" s="1" t="s">
        <v>454</v>
      </c>
      <c r="E5" s="1">
        <v>9</v>
      </c>
      <c r="F5" s="16" t="s">
        <v>10</v>
      </c>
      <c r="G5" s="1">
        <v>5</v>
      </c>
      <c r="H5" s="1">
        <v>2</v>
      </c>
      <c r="I5" s="4">
        <v>0.125</v>
      </c>
      <c r="J5" s="1">
        <v>8</v>
      </c>
      <c r="K5" s="1">
        <v>3</v>
      </c>
      <c r="O5" s="1">
        <v>2</v>
      </c>
      <c r="P5" s="1">
        <v>2</v>
      </c>
      <c r="Q5" s="1">
        <v>4</v>
      </c>
      <c r="X5" s="1">
        <v>1</v>
      </c>
      <c r="Z5" s="1">
        <v>11</v>
      </c>
      <c r="AB5" s="1">
        <v>4</v>
      </c>
      <c r="AD5" s="1">
        <v>1</v>
      </c>
      <c r="AG5" s="1">
        <v>10</v>
      </c>
      <c r="BA5" s="1">
        <v>1</v>
      </c>
      <c r="BG5" s="1">
        <v>1</v>
      </c>
      <c r="BJ5" s="1">
        <v>1</v>
      </c>
      <c r="BK5" s="1">
        <v>2</v>
      </c>
      <c r="BN5" s="1">
        <v>1</v>
      </c>
      <c r="BP5" s="1">
        <v>1</v>
      </c>
      <c r="BV5" s="1">
        <v>2</v>
      </c>
      <c r="BZ5" s="1">
        <v>5</v>
      </c>
      <c r="CE5" s="1">
        <v>7</v>
      </c>
      <c r="CP5" s="1">
        <v>1</v>
      </c>
      <c r="DF5" s="1">
        <v>1</v>
      </c>
      <c r="DV5" s="1">
        <v>4</v>
      </c>
      <c r="DX5" s="1">
        <f t="shared" si="0"/>
        <v>73</v>
      </c>
      <c r="DY5" s="1">
        <f t="shared" si="1"/>
        <v>52</v>
      </c>
    </row>
    <row r="6" spans="1:129" ht="12.75" x14ac:dyDescent="0.2">
      <c r="A6" s="2">
        <v>44541</v>
      </c>
      <c r="B6" s="15" t="s">
        <v>148</v>
      </c>
      <c r="C6" s="1" t="s">
        <v>1</v>
      </c>
      <c r="D6" s="1" t="s">
        <v>454</v>
      </c>
      <c r="E6" s="1">
        <v>9</v>
      </c>
      <c r="F6" s="16" t="s">
        <v>9</v>
      </c>
      <c r="G6" s="1">
        <v>2</v>
      </c>
      <c r="H6" s="1">
        <v>1</v>
      </c>
      <c r="I6" s="4">
        <v>0.625</v>
      </c>
      <c r="J6" s="1">
        <v>1</v>
      </c>
      <c r="K6" s="1">
        <v>2</v>
      </c>
      <c r="O6" s="1">
        <v>17</v>
      </c>
      <c r="P6" s="1">
        <v>1</v>
      </c>
      <c r="S6" s="1">
        <v>40</v>
      </c>
      <c r="T6" s="1">
        <v>10</v>
      </c>
      <c r="U6" s="1">
        <v>4</v>
      </c>
      <c r="X6" s="1">
        <v>2</v>
      </c>
      <c r="Z6" s="1">
        <v>4</v>
      </c>
      <c r="AB6" s="1">
        <v>8</v>
      </c>
      <c r="AF6" s="1">
        <v>5</v>
      </c>
      <c r="AG6" s="1">
        <v>2</v>
      </c>
      <c r="DD6" s="1">
        <v>1</v>
      </c>
      <c r="DX6" s="1">
        <f t="shared" si="0"/>
        <v>97</v>
      </c>
      <c r="DY6" s="1">
        <f t="shared" si="1"/>
        <v>96</v>
      </c>
    </row>
    <row r="7" spans="1:129" ht="12.75" x14ac:dyDescent="0.2">
      <c r="A7" s="2">
        <v>44541</v>
      </c>
      <c r="B7" s="15" t="s">
        <v>149</v>
      </c>
      <c r="C7" s="1" t="s">
        <v>3</v>
      </c>
      <c r="D7" s="1" t="s">
        <v>454</v>
      </c>
      <c r="E7" s="1">
        <v>7</v>
      </c>
      <c r="F7" s="16" t="s">
        <v>10</v>
      </c>
      <c r="G7" s="1">
        <v>5</v>
      </c>
      <c r="H7" s="1">
        <v>2</v>
      </c>
      <c r="I7" s="4">
        <v>0.14000000000000001</v>
      </c>
      <c r="J7" s="1">
        <v>8</v>
      </c>
      <c r="K7" s="1">
        <v>1</v>
      </c>
      <c r="P7" s="1">
        <v>4</v>
      </c>
      <c r="Q7" s="1">
        <v>6</v>
      </c>
      <c r="R7" s="1">
        <v>19</v>
      </c>
      <c r="X7" s="1">
        <v>1</v>
      </c>
      <c r="Y7" s="1">
        <v>10</v>
      </c>
      <c r="Z7" s="1">
        <v>4</v>
      </c>
      <c r="AA7" s="1">
        <v>2</v>
      </c>
      <c r="AB7" s="1">
        <v>1</v>
      </c>
      <c r="AF7" s="1">
        <v>7</v>
      </c>
      <c r="AG7" s="1">
        <v>1</v>
      </c>
      <c r="AH7" s="1">
        <v>1</v>
      </c>
      <c r="AM7" s="1">
        <v>1</v>
      </c>
      <c r="BA7" s="1">
        <v>2</v>
      </c>
      <c r="BK7" s="1">
        <v>8</v>
      </c>
      <c r="BV7" s="1">
        <v>3</v>
      </c>
      <c r="BW7" s="1">
        <v>1</v>
      </c>
      <c r="BX7" s="1">
        <v>12</v>
      </c>
      <c r="BZ7" s="1">
        <v>3</v>
      </c>
      <c r="CE7" s="1">
        <v>5</v>
      </c>
      <c r="CF7" s="1">
        <v>1</v>
      </c>
      <c r="CQ7" s="1">
        <v>2</v>
      </c>
      <c r="CS7" s="1">
        <v>2</v>
      </c>
      <c r="DA7" s="1">
        <v>3</v>
      </c>
      <c r="DF7" s="1">
        <v>1</v>
      </c>
      <c r="DS7" s="1">
        <v>2</v>
      </c>
      <c r="DX7" s="1">
        <f t="shared" si="0"/>
        <v>111</v>
      </c>
      <c r="DY7" s="1">
        <f t="shared" si="1"/>
        <v>76</v>
      </c>
    </row>
    <row r="8" spans="1:129" ht="12.75" x14ac:dyDescent="0.2">
      <c r="A8" s="2">
        <v>44541</v>
      </c>
      <c r="B8" s="15" t="s">
        <v>149</v>
      </c>
      <c r="C8" s="1" t="s">
        <v>3</v>
      </c>
      <c r="D8" s="1" t="s">
        <v>454</v>
      </c>
      <c r="E8" s="1">
        <v>7</v>
      </c>
      <c r="F8" s="16" t="s">
        <v>9</v>
      </c>
      <c r="G8" s="1">
        <v>5</v>
      </c>
      <c r="H8" s="1">
        <v>2</v>
      </c>
      <c r="I8" s="4">
        <v>0.5</v>
      </c>
      <c r="J8" s="1">
        <v>22</v>
      </c>
      <c r="O8" s="1">
        <v>4</v>
      </c>
      <c r="Q8" s="1">
        <v>18</v>
      </c>
      <c r="Z8" s="1">
        <v>1</v>
      </c>
      <c r="AD8" s="1">
        <v>1</v>
      </c>
      <c r="AF8" s="1">
        <v>3</v>
      </c>
      <c r="AM8" s="1">
        <v>5</v>
      </c>
      <c r="BK8" s="1">
        <v>6</v>
      </c>
      <c r="BN8" s="1">
        <v>1</v>
      </c>
      <c r="BP8" s="1">
        <v>1</v>
      </c>
      <c r="BR8" s="1">
        <v>2</v>
      </c>
      <c r="BV8" s="1">
        <v>6</v>
      </c>
      <c r="BX8" s="1">
        <v>13</v>
      </c>
      <c r="BZ8" s="1">
        <v>1</v>
      </c>
      <c r="CE8" s="1">
        <v>2</v>
      </c>
      <c r="CP8" s="1">
        <v>1</v>
      </c>
      <c r="CS8" s="1">
        <v>6</v>
      </c>
      <c r="DC8" s="1">
        <v>2</v>
      </c>
      <c r="DF8" s="1">
        <v>6</v>
      </c>
      <c r="DH8" s="1">
        <v>1</v>
      </c>
      <c r="DS8" s="1">
        <v>6</v>
      </c>
      <c r="DX8" s="1">
        <f t="shared" si="0"/>
        <v>108</v>
      </c>
      <c r="DY8" s="1">
        <f t="shared" si="1"/>
        <v>61</v>
      </c>
    </row>
    <row r="9" spans="1:129" ht="12.75" x14ac:dyDescent="0.2">
      <c r="A9" s="2">
        <v>44541</v>
      </c>
      <c r="B9" s="15" t="s">
        <v>150</v>
      </c>
      <c r="C9" s="1" t="s">
        <v>2</v>
      </c>
      <c r="D9" s="1" t="s">
        <v>454</v>
      </c>
      <c r="E9" s="1">
        <v>8</v>
      </c>
      <c r="F9" s="16" t="s">
        <v>10</v>
      </c>
      <c r="G9" s="1">
        <v>5</v>
      </c>
      <c r="H9" s="1">
        <v>2</v>
      </c>
      <c r="I9" s="4">
        <v>1.2549999999999999</v>
      </c>
      <c r="J9" s="1">
        <v>6</v>
      </c>
      <c r="K9" s="1">
        <v>8</v>
      </c>
      <c r="O9" s="1">
        <v>6</v>
      </c>
      <c r="P9" s="1">
        <v>2</v>
      </c>
      <c r="Q9" s="1">
        <v>12</v>
      </c>
      <c r="AB9" s="1">
        <v>3</v>
      </c>
      <c r="AF9" s="1">
        <v>4</v>
      </c>
      <c r="AM9" s="1">
        <v>1</v>
      </c>
      <c r="BN9" s="1">
        <v>2</v>
      </c>
      <c r="BR9" s="1">
        <v>1</v>
      </c>
      <c r="BS9" s="1">
        <v>2</v>
      </c>
      <c r="BV9" s="1">
        <v>4</v>
      </c>
      <c r="CL9" s="1">
        <v>2</v>
      </c>
      <c r="DA9" s="1">
        <v>1</v>
      </c>
      <c r="DC9" s="1">
        <v>23</v>
      </c>
      <c r="DS9" s="1">
        <v>1</v>
      </c>
      <c r="DV9" s="1">
        <v>1</v>
      </c>
      <c r="DX9" s="1">
        <f t="shared" si="0"/>
        <v>79</v>
      </c>
      <c r="DY9" s="1">
        <f t="shared" si="1"/>
        <v>44</v>
      </c>
    </row>
    <row r="10" spans="1:129" ht="12.75" x14ac:dyDescent="0.2">
      <c r="A10" s="2">
        <v>44541</v>
      </c>
      <c r="B10" s="15" t="s">
        <v>150</v>
      </c>
      <c r="C10" s="1" t="s">
        <v>2</v>
      </c>
      <c r="D10" s="1" t="s">
        <v>454</v>
      </c>
      <c r="E10" s="1">
        <v>8</v>
      </c>
      <c r="F10" s="16" t="s">
        <v>9</v>
      </c>
      <c r="G10" s="1">
        <v>5</v>
      </c>
      <c r="H10" s="1">
        <v>2</v>
      </c>
      <c r="I10" s="4">
        <v>1.08</v>
      </c>
      <c r="J10" s="1">
        <v>1</v>
      </c>
      <c r="K10" s="1">
        <v>8</v>
      </c>
      <c r="Q10" s="1">
        <v>11</v>
      </c>
      <c r="X10" s="1">
        <v>1</v>
      </c>
      <c r="Y10" s="1">
        <v>20</v>
      </c>
      <c r="Z10" s="1">
        <v>26</v>
      </c>
      <c r="AA10" s="1">
        <v>1</v>
      </c>
      <c r="AB10" s="1">
        <v>3</v>
      </c>
      <c r="AD10" s="1">
        <v>1</v>
      </c>
      <c r="AF10" s="1">
        <v>2</v>
      </c>
      <c r="AG10" s="1">
        <v>2</v>
      </c>
      <c r="AM10" s="1">
        <v>5</v>
      </c>
      <c r="AW10" s="1">
        <v>1</v>
      </c>
      <c r="AY10" s="1">
        <v>2</v>
      </c>
      <c r="BK10" s="1">
        <v>4</v>
      </c>
      <c r="BT10" s="1">
        <v>2</v>
      </c>
      <c r="BV10" s="1">
        <v>1</v>
      </c>
      <c r="BX10" s="1">
        <v>1</v>
      </c>
      <c r="BY10" s="1">
        <v>2</v>
      </c>
      <c r="CL10" s="1">
        <v>1</v>
      </c>
      <c r="CQ10" s="1">
        <v>2</v>
      </c>
      <c r="DA10" s="1">
        <v>1</v>
      </c>
      <c r="DC10" s="1">
        <v>10</v>
      </c>
      <c r="DF10" s="1">
        <v>2</v>
      </c>
      <c r="DG10" s="1">
        <v>1</v>
      </c>
      <c r="DX10" s="1">
        <f t="shared" si="0"/>
        <v>111</v>
      </c>
      <c r="DY10" s="1">
        <f t="shared" si="1"/>
        <v>88</v>
      </c>
    </row>
    <row r="11" spans="1:129" ht="12.75" x14ac:dyDescent="0.2">
      <c r="A11" s="2">
        <v>44541</v>
      </c>
      <c r="B11" s="15" t="s">
        <v>151</v>
      </c>
      <c r="C11" s="1" t="s">
        <v>5</v>
      </c>
      <c r="D11" s="1" t="s">
        <v>454</v>
      </c>
      <c r="E11" s="1">
        <v>5</v>
      </c>
      <c r="F11" s="16" t="s">
        <v>10</v>
      </c>
      <c r="G11" s="1">
        <v>5</v>
      </c>
      <c r="H11" s="1">
        <v>2</v>
      </c>
      <c r="I11" s="4">
        <v>0.32500000000000001</v>
      </c>
      <c r="J11" s="1">
        <v>9</v>
      </c>
      <c r="K11" s="1">
        <v>4</v>
      </c>
      <c r="O11" s="1">
        <v>5</v>
      </c>
      <c r="Y11" s="1">
        <v>21</v>
      </c>
      <c r="Z11" s="1">
        <v>6</v>
      </c>
      <c r="AF11" s="1">
        <v>6</v>
      </c>
      <c r="BE11" s="1">
        <v>1</v>
      </c>
      <c r="BG11" s="1">
        <v>1</v>
      </c>
      <c r="BK11" s="1">
        <v>1</v>
      </c>
      <c r="CA11" s="1">
        <v>1</v>
      </c>
      <c r="CE11" s="1">
        <v>2</v>
      </c>
      <c r="DG11" s="1">
        <v>2</v>
      </c>
      <c r="DL11" s="1">
        <v>1</v>
      </c>
      <c r="DS11" s="1">
        <v>3</v>
      </c>
      <c r="DV11" s="1">
        <v>2</v>
      </c>
      <c r="DX11" s="1">
        <f t="shared" si="0"/>
        <v>65</v>
      </c>
      <c r="DY11" s="1">
        <f t="shared" si="1"/>
        <v>54</v>
      </c>
    </row>
    <row r="12" spans="1:129" ht="12.75" x14ac:dyDescent="0.2">
      <c r="A12" s="2">
        <v>44541</v>
      </c>
      <c r="B12" s="15" t="s">
        <v>151</v>
      </c>
      <c r="C12" s="1" t="s">
        <v>5</v>
      </c>
      <c r="D12" s="1" t="s">
        <v>454</v>
      </c>
      <c r="E12" s="1">
        <v>5</v>
      </c>
      <c r="F12" s="16" t="s">
        <v>9</v>
      </c>
      <c r="G12" s="1">
        <v>5</v>
      </c>
      <c r="H12" s="1">
        <v>1.5</v>
      </c>
      <c r="I12" s="4">
        <v>0.68500000000000005</v>
      </c>
      <c r="K12" s="1">
        <v>8</v>
      </c>
      <c r="O12" s="1">
        <v>13</v>
      </c>
      <c r="T12" s="1">
        <v>1</v>
      </c>
      <c r="V12" s="1">
        <v>1</v>
      </c>
      <c r="Z12" s="1">
        <v>6</v>
      </c>
      <c r="AB12" s="1">
        <v>1</v>
      </c>
      <c r="AF12" s="1">
        <v>6</v>
      </c>
      <c r="AG12" s="1">
        <v>1</v>
      </c>
      <c r="AH12" s="1">
        <v>3</v>
      </c>
      <c r="AM12" s="1">
        <v>1</v>
      </c>
      <c r="BE12" s="1">
        <v>1</v>
      </c>
      <c r="BR12" s="1">
        <v>1</v>
      </c>
      <c r="BV12" s="1">
        <v>2</v>
      </c>
      <c r="BZ12" s="1">
        <v>1</v>
      </c>
      <c r="CE12" s="1">
        <v>1</v>
      </c>
      <c r="DF12" s="1">
        <v>2</v>
      </c>
      <c r="DM12" s="1">
        <v>1</v>
      </c>
      <c r="DX12" s="1">
        <f t="shared" si="0"/>
        <v>50</v>
      </c>
      <c r="DY12" s="1">
        <f t="shared" si="1"/>
        <v>42</v>
      </c>
    </row>
    <row r="13" spans="1:129" ht="12.75" x14ac:dyDescent="0.2">
      <c r="A13" s="2">
        <v>44541</v>
      </c>
      <c r="B13" s="15" t="s">
        <v>152</v>
      </c>
      <c r="C13" s="1" t="s">
        <v>7</v>
      </c>
      <c r="D13" s="1" t="s">
        <v>454</v>
      </c>
      <c r="E13" s="1">
        <v>2</v>
      </c>
      <c r="F13" s="16" t="s">
        <v>153</v>
      </c>
      <c r="G13" s="1">
        <v>5</v>
      </c>
      <c r="H13" s="1">
        <v>2</v>
      </c>
      <c r="I13" s="4">
        <v>0.31</v>
      </c>
      <c r="J13" s="1">
        <v>1</v>
      </c>
      <c r="P13" s="1">
        <v>2</v>
      </c>
      <c r="Y13" s="1">
        <v>2</v>
      </c>
      <c r="Z13" s="1">
        <v>2</v>
      </c>
      <c r="AB13" s="1">
        <v>1</v>
      </c>
      <c r="AG13" s="1">
        <v>4</v>
      </c>
      <c r="BV13" s="1">
        <v>1</v>
      </c>
      <c r="CK13" s="1">
        <v>1</v>
      </c>
      <c r="DX13" s="1">
        <f t="shared" si="0"/>
        <v>14</v>
      </c>
      <c r="DY13" s="1">
        <f t="shared" si="1"/>
        <v>12</v>
      </c>
    </row>
    <row r="14" spans="1:129" ht="12.75" x14ac:dyDescent="0.2">
      <c r="A14" s="2">
        <v>44541</v>
      </c>
      <c r="B14" s="15" t="s">
        <v>152</v>
      </c>
      <c r="C14" s="1" t="s">
        <v>7</v>
      </c>
      <c r="D14" s="1" t="s">
        <v>454</v>
      </c>
      <c r="E14" s="1">
        <v>2</v>
      </c>
      <c r="F14" s="16" t="s">
        <v>9</v>
      </c>
      <c r="G14" s="1">
        <v>3</v>
      </c>
      <c r="H14" s="1">
        <v>1.5</v>
      </c>
      <c r="I14" s="4">
        <v>0.5</v>
      </c>
      <c r="J14" s="1">
        <v>1</v>
      </c>
      <c r="K14" s="1">
        <v>1</v>
      </c>
      <c r="O14" s="1">
        <v>7</v>
      </c>
      <c r="V14" s="1">
        <v>2</v>
      </c>
      <c r="Y14" s="1">
        <v>10</v>
      </c>
      <c r="Z14" s="1">
        <v>11</v>
      </c>
      <c r="AA14" s="1">
        <v>2</v>
      </c>
      <c r="AB14" s="1">
        <v>11</v>
      </c>
      <c r="AF14" s="1">
        <v>8</v>
      </c>
      <c r="AP14" s="1">
        <v>1</v>
      </c>
      <c r="CE14" s="1">
        <v>1</v>
      </c>
      <c r="DX14" s="1">
        <f t="shared" si="0"/>
        <v>55</v>
      </c>
      <c r="DY14" s="1">
        <f t="shared" si="1"/>
        <v>54</v>
      </c>
    </row>
    <row r="15" spans="1:129" ht="12.75" x14ac:dyDescent="0.2">
      <c r="A15" s="2">
        <v>44541</v>
      </c>
      <c r="B15" s="15" t="s">
        <v>154</v>
      </c>
      <c r="C15" s="1" t="s">
        <v>6</v>
      </c>
      <c r="D15" s="1" t="s">
        <v>454</v>
      </c>
      <c r="E15" s="1">
        <v>3</v>
      </c>
      <c r="F15" s="16" t="s">
        <v>9</v>
      </c>
      <c r="G15" s="1">
        <v>3</v>
      </c>
      <c r="H15" s="1">
        <v>1</v>
      </c>
      <c r="I15" s="4">
        <v>1.1579999999999999</v>
      </c>
      <c r="J15" s="1">
        <v>1</v>
      </c>
      <c r="K15" s="1">
        <v>3</v>
      </c>
      <c r="L15" s="1">
        <v>9</v>
      </c>
      <c r="O15" s="1">
        <v>7</v>
      </c>
      <c r="Q15" s="1">
        <v>1</v>
      </c>
      <c r="X15" s="1">
        <v>1</v>
      </c>
      <c r="Y15" s="1">
        <v>6</v>
      </c>
      <c r="Z15" s="1">
        <v>5</v>
      </c>
      <c r="AA15" s="1">
        <v>1</v>
      </c>
      <c r="AB15" s="1">
        <v>17</v>
      </c>
      <c r="AD15" s="1">
        <v>1</v>
      </c>
      <c r="AG15" s="1">
        <v>9</v>
      </c>
      <c r="AM15" s="1">
        <v>2</v>
      </c>
      <c r="AY15" s="1">
        <v>1</v>
      </c>
      <c r="BA15" s="1">
        <v>1</v>
      </c>
      <c r="BJ15" s="1">
        <v>1</v>
      </c>
      <c r="BK15" s="1">
        <v>1</v>
      </c>
      <c r="BV15" s="1">
        <v>2</v>
      </c>
      <c r="CJ15" s="1">
        <v>1</v>
      </c>
      <c r="CP15" s="1">
        <v>1</v>
      </c>
      <c r="DD15" s="1">
        <v>1</v>
      </c>
      <c r="DK15" s="1">
        <v>9</v>
      </c>
      <c r="DX15" s="1">
        <f t="shared" si="0"/>
        <v>81</v>
      </c>
      <c r="DY15" s="1">
        <f t="shared" si="1"/>
        <v>67</v>
      </c>
    </row>
    <row r="16" spans="1:129" ht="12.75" x14ac:dyDescent="0.2">
      <c r="A16" s="2">
        <v>44541</v>
      </c>
      <c r="B16" s="15" t="s">
        <v>155</v>
      </c>
      <c r="C16" s="1" t="s">
        <v>156</v>
      </c>
      <c r="D16" s="1" t="s">
        <v>454</v>
      </c>
      <c r="E16" s="1">
        <v>4</v>
      </c>
      <c r="F16" s="16" t="s">
        <v>153</v>
      </c>
      <c r="G16" s="1">
        <v>3</v>
      </c>
      <c r="H16" s="1">
        <v>2</v>
      </c>
      <c r="I16" s="4">
        <v>0.23499999999999999</v>
      </c>
      <c r="J16" s="1">
        <v>1</v>
      </c>
      <c r="K16" s="1">
        <v>1</v>
      </c>
      <c r="O16" s="1">
        <v>4</v>
      </c>
      <c r="P16" s="1">
        <v>4</v>
      </c>
      <c r="Q16" s="1">
        <v>1</v>
      </c>
      <c r="Y16" s="1">
        <v>4</v>
      </c>
      <c r="Z16" s="1">
        <v>6</v>
      </c>
      <c r="AB16" s="1">
        <v>5</v>
      </c>
      <c r="AC16" s="1">
        <v>1</v>
      </c>
      <c r="AD16" s="1">
        <v>1</v>
      </c>
      <c r="AF16" s="1">
        <v>8</v>
      </c>
      <c r="AH16" s="1">
        <v>1</v>
      </c>
      <c r="BA16" s="1">
        <v>1</v>
      </c>
      <c r="CE16" s="1">
        <v>1</v>
      </c>
      <c r="CP16" s="1">
        <v>1</v>
      </c>
      <c r="DA16" s="1">
        <v>1</v>
      </c>
      <c r="DK16" s="1">
        <v>4</v>
      </c>
      <c r="DX16" s="1">
        <f t="shared" si="0"/>
        <v>45</v>
      </c>
      <c r="DY16" s="1">
        <f t="shared" si="1"/>
        <v>38</v>
      </c>
    </row>
    <row r="17" spans="1:129" ht="12.75" x14ac:dyDescent="0.2">
      <c r="A17" s="2">
        <v>44541</v>
      </c>
      <c r="B17" s="15" t="s">
        <v>157</v>
      </c>
      <c r="C17" s="1" t="s">
        <v>4</v>
      </c>
      <c r="D17" s="1" t="s">
        <v>454</v>
      </c>
      <c r="E17" s="1">
        <v>6</v>
      </c>
      <c r="F17" s="16" t="s">
        <v>9</v>
      </c>
      <c r="G17" s="1">
        <v>5</v>
      </c>
      <c r="H17" s="1">
        <v>2</v>
      </c>
      <c r="I17" s="4">
        <v>0.83499999999999996</v>
      </c>
      <c r="J17" s="1">
        <v>18</v>
      </c>
      <c r="K17" s="1">
        <v>2</v>
      </c>
      <c r="M17" s="1">
        <v>2</v>
      </c>
      <c r="O17" s="1">
        <v>3</v>
      </c>
      <c r="P17" s="1">
        <v>6</v>
      </c>
      <c r="Q17" s="1">
        <v>5</v>
      </c>
      <c r="T17" s="1">
        <v>1</v>
      </c>
      <c r="Y17" s="1">
        <v>9</v>
      </c>
      <c r="Z17" s="1">
        <v>13</v>
      </c>
      <c r="AA17" s="1">
        <v>1</v>
      </c>
      <c r="AB17" s="1">
        <v>12</v>
      </c>
      <c r="AF17" s="1">
        <v>8</v>
      </c>
      <c r="AG17" s="1">
        <v>1</v>
      </c>
      <c r="AH17" s="1">
        <v>3</v>
      </c>
      <c r="AM17" s="1">
        <v>1</v>
      </c>
      <c r="AP17" s="1">
        <v>1</v>
      </c>
      <c r="AY17" s="1">
        <v>1</v>
      </c>
      <c r="AZ17" s="1">
        <v>1</v>
      </c>
      <c r="BN17" s="1">
        <v>6</v>
      </c>
      <c r="BR17" s="1">
        <v>3</v>
      </c>
      <c r="BV17" s="1">
        <v>2</v>
      </c>
      <c r="BW17" s="1">
        <v>1</v>
      </c>
      <c r="CE17" s="1">
        <v>29</v>
      </c>
      <c r="CQ17" s="1">
        <v>1</v>
      </c>
      <c r="CS17" s="1">
        <v>3</v>
      </c>
      <c r="CY17" s="1">
        <v>1</v>
      </c>
      <c r="DA17" s="1">
        <v>4</v>
      </c>
      <c r="DC17" s="1">
        <v>4</v>
      </c>
      <c r="DD17" s="1">
        <v>4</v>
      </c>
      <c r="DE17" s="1">
        <v>1</v>
      </c>
      <c r="DF17" s="1">
        <v>17</v>
      </c>
      <c r="DJ17" s="1">
        <v>1</v>
      </c>
      <c r="DK17" s="1">
        <v>3</v>
      </c>
      <c r="DX17" s="1">
        <f t="shared" si="0"/>
        <v>168</v>
      </c>
      <c r="DY17" s="1">
        <f t="shared" si="1"/>
        <v>94</v>
      </c>
    </row>
    <row r="18" spans="1:129" ht="12.75" x14ac:dyDescent="0.2">
      <c r="A18" s="2">
        <v>44541</v>
      </c>
      <c r="B18" s="15" t="s">
        <v>158</v>
      </c>
      <c r="C18" s="1" t="s">
        <v>11</v>
      </c>
      <c r="D18" s="1" t="s">
        <v>454</v>
      </c>
      <c r="E18" s="1">
        <v>1</v>
      </c>
      <c r="F18" s="16" t="s">
        <v>9</v>
      </c>
      <c r="G18" s="1">
        <v>5</v>
      </c>
      <c r="H18" s="1">
        <v>1</v>
      </c>
      <c r="I18" s="4">
        <v>1</v>
      </c>
      <c r="K18" s="1">
        <v>1</v>
      </c>
      <c r="O18" s="1">
        <v>11</v>
      </c>
      <c r="V18" s="1">
        <v>1</v>
      </c>
      <c r="Y18" s="1">
        <v>3</v>
      </c>
      <c r="Z18" s="1">
        <v>10</v>
      </c>
      <c r="AB18" s="1">
        <v>5</v>
      </c>
      <c r="AI18" s="1">
        <v>1</v>
      </c>
      <c r="AY18" s="1">
        <v>1</v>
      </c>
      <c r="BN18" s="1">
        <v>1</v>
      </c>
      <c r="BR18" s="1">
        <v>1</v>
      </c>
      <c r="BW18" s="1">
        <v>1</v>
      </c>
      <c r="DR18" s="1">
        <v>2</v>
      </c>
      <c r="DX18" s="1">
        <f t="shared" si="0"/>
        <v>38</v>
      </c>
      <c r="DY18" s="1">
        <f t="shared" si="1"/>
        <v>34</v>
      </c>
    </row>
    <row r="19" spans="1:129" ht="12.75" x14ac:dyDescent="0.2">
      <c r="A19" s="2">
        <v>44541</v>
      </c>
      <c r="B19" s="15" t="s">
        <v>158</v>
      </c>
      <c r="C19" s="1" t="s">
        <v>11</v>
      </c>
      <c r="D19" s="1" t="s">
        <v>454</v>
      </c>
      <c r="E19" s="1">
        <v>1</v>
      </c>
      <c r="F19" s="16" t="s">
        <v>153</v>
      </c>
      <c r="G19" s="1">
        <v>5</v>
      </c>
      <c r="H19" s="1">
        <v>2</v>
      </c>
      <c r="I19" s="4">
        <v>1.2</v>
      </c>
      <c r="K19" s="1">
        <v>10</v>
      </c>
      <c r="L19" s="1">
        <v>5</v>
      </c>
      <c r="O19" s="1">
        <v>6</v>
      </c>
      <c r="T19" s="1">
        <v>1</v>
      </c>
      <c r="V19" s="1">
        <v>1</v>
      </c>
      <c r="X19" s="1">
        <v>1</v>
      </c>
      <c r="Y19" s="1">
        <v>2</v>
      </c>
      <c r="Z19" s="1">
        <v>7</v>
      </c>
      <c r="AA19" s="1">
        <v>1</v>
      </c>
      <c r="AB19" s="1">
        <v>22</v>
      </c>
      <c r="AC19" s="1">
        <v>3</v>
      </c>
      <c r="AF19" s="1">
        <v>6</v>
      </c>
      <c r="BP19" s="1">
        <v>1</v>
      </c>
      <c r="BV19" s="1">
        <v>1</v>
      </c>
      <c r="CE19" s="1">
        <v>3</v>
      </c>
      <c r="DA19" s="1">
        <v>1</v>
      </c>
      <c r="DK19" s="1">
        <v>3</v>
      </c>
      <c r="DX19" s="1">
        <f t="shared" si="0"/>
        <v>74</v>
      </c>
      <c r="DY19" s="1">
        <f t="shared" si="1"/>
        <v>65</v>
      </c>
    </row>
    <row r="20" spans="1:129" ht="12.75" x14ac:dyDescent="0.2">
      <c r="A20" s="2">
        <v>44546</v>
      </c>
      <c r="B20" s="15" t="s">
        <v>159</v>
      </c>
      <c r="C20" s="1" t="s">
        <v>0</v>
      </c>
      <c r="D20" s="1" t="s">
        <v>454</v>
      </c>
      <c r="E20" s="1">
        <v>10</v>
      </c>
      <c r="F20" s="16" t="s">
        <v>10</v>
      </c>
      <c r="G20" s="1">
        <v>5</v>
      </c>
      <c r="H20" s="1">
        <v>2</v>
      </c>
      <c r="I20" s="4">
        <v>0.59</v>
      </c>
      <c r="J20" s="1">
        <v>3</v>
      </c>
      <c r="K20" s="1">
        <v>2</v>
      </c>
      <c r="O20" s="1">
        <v>1</v>
      </c>
      <c r="P20" s="1">
        <v>2</v>
      </c>
      <c r="Q20" s="1">
        <v>0</v>
      </c>
      <c r="S20" s="1">
        <v>147</v>
      </c>
      <c r="T20" s="1">
        <v>86</v>
      </c>
      <c r="X20" s="1">
        <v>3</v>
      </c>
      <c r="Y20" s="1">
        <v>81</v>
      </c>
      <c r="Z20" s="1">
        <v>17</v>
      </c>
      <c r="AB20" s="1">
        <v>7</v>
      </c>
      <c r="AF20" s="1">
        <v>22</v>
      </c>
      <c r="AH20" s="1">
        <v>21</v>
      </c>
      <c r="BV20" s="1">
        <v>1</v>
      </c>
      <c r="BX20" s="1">
        <v>1</v>
      </c>
      <c r="BZ20" s="1">
        <v>3</v>
      </c>
      <c r="CA20" s="1">
        <v>1</v>
      </c>
      <c r="DD20" s="1">
        <v>1</v>
      </c>
      <c r="DV20" s="1">
        <v>1</v>
      </c>
      <c r="DX20" s="1">
        <f t="shared" si="0"/>
        <v>400</v>
      </c>
      <c r="DY20" s="1">
        <f t="shared" si="1"/>
        <v>392</v>
      </c>
    </row>
    <row r="21" spans="1:129" ht="12.75" x14ac:dyDescent="0.2">
      <c r="A21" s="2">
        <v>44546</v>
      </c>
      <c r="B21" s="15" t="s">
        <v>159</v>
      </c>
      <c r="C21" s="1" t="s">
        <v>0</v>
      </c>
      <c r="D21" s="1" t="s">
        <v>454</v>
      </c>
      <c r="E21" s="1">
        <v>10</v>
      </c>
      <c r="F21" s="16" t="s">
        <v>9</v>
      </c>
      <c r="G21" s="1">
        <v>5</v>
      </c>
      <c r="H21" s="1">
        <v>2</v>
      </c>
      <c r="I21" s="4">
        <v>0.65500000000000003</v>
      </c>
      <c r="J21" s="1">
        <v>1</v>
      </c>
      <c r="T21" s="1">
        <v>3</v>
      </c>
      <c r="Y21" s="1">
        <v>1</v>
      </c>
      <c r="Z21" s="1">
        <v>7</v>
      </c>
      <c r="AB21" s="1">
        <v>8</v>
      </c>
      <c r="BP21" s="1">
        <v>1</v>
      </c>
      <c r="CC21" s="1">
        <v>1</v>
      </c>
      <c r="DM21" s="16"/>
      <c r="DX21" s="1">
        <f t="shared" si="0"/>
        <v>22</v>
      </c>
      <c r="DY21" s="1">
        <f t="shared" si="1"/>
        <v>20</v>
      </c>
    </row>
    <row r="22" spans="1:129" ht="12.75" x14ac:dyDescent="0.2">
      <c r="A22" s="2">
        <v>44546</v>
      </c>
      <c r="B22" s="15" t="s">
        <v>160</v>
      </c>
      <c r="C22" s="1" t="s">
        <v>1</v>
      </c>
      <c r="D22" s="1" t="s">
        <v>454</v>
      </c>
      <c r="E22" s="1">
        <v>9</v>
      </c>
      <c r="F22" s="16" t="s">
        <v>10</v>
      </c>
      <c r="G22" s="1">
        <v>5</v>
      </c>
      <c r="H22" s="1">
        <v>2</v>
      </c>
      <c r="I22" s="4">
        <v>0.31</v>
      </c>
      <c r="J22" s="1">
        <v>2</v>
      </c>
      <c r="K22" s="1">
        <v>1</v>
      </c>
      <c r="N22" s="1">
        <v>1</v>
      </c>
      <c r="O22" s="1">
        <v>2</v>
      </c>
      <c r="Q22" s="1">
        <v>6</v>
      </c>
      <c r="Z22" s="1">
        <v>4</v>
      </c>
      <c r="AB22" s="1">
        <v>6</v>
      </c>
      <c r="AD22" s="1">
        <v>1</v>
      </c>
      <c r="AF22" s="1">
        <v>3</v>
      </c>
      <c r="AM22" s="1">
        <v>4</v>
      </c>
      <c r="BZ22" s="1">
        <v>2</v>
      </c>
      <c r="CJ22" s="1">
        <v>1</v>
      </c>
      <c r="DA22" s="1">
        <v>1</v>
      </c>
      <c r="DX22" s="1">
        <f t="shared" si="0"/>
        <v>34</v>
      </c>
      <c r="DY22" s="1">
        <f t="shared" si="1"/>
        <v>30</v>
      </c>
    </row>
    <row r="23" spans="1:129" ht="12.75" x14ac:dyDescent="0.2">
      <c r="A23" s="2">
        <v>44546</v>
      </c>
      <c r="B23" s="15" t="s">
        <v>160</v>
      </c>
      <c r="C23" s="1" t="s">
        <v>1</v>
      </c>
      <c r="D23" s="1" t="s">
        <v>454</v>
      </c>
      <c r="E23" s="1">
        <v>9</v>
      </c>
      <c r="F23" s="16" t="s">
        <v>9</v>
      </c>
      <c r="G23" s="1">
        <v>5</v>
      </c>
      <c r="H23" s="1">
        <v>2</v>
      </c>
      <c r="I23" s="4">
        <v>1.4999999999999999E-2</v>
      </c>
      <c r="P23" s="1">
        <v>3</v>
      </c>
      <c r="Y23" s="1">
        <v>26</v>
      </c>
      <c r="AB23" s="1">
        <v>3</v>
      </c>
      <c r="AF23" s="1">
        <v>3</v>
      </c>
      <c r="BV23" s="1">
        <v>1</v>
      </c>
      <c r="DX23" s="1">
        <f t="shared" si="0"/>
        <v>36</v>
      </c>
      <c r="DY23" s="1">
        <f t="shared" si="1"/>
        <v>35</v>
      </c>
    </row>
    <row r="24" spans="1:129" ht="12.75" x14ac:dyDescent="0.2">
      <c r="A24" s="2">
        <v>44546</v>
      </c>
      <c r="B24" s="15" t="s">
        <v>161</v>
      </c>
      <c r="C24" s="1" t="s">
        <v>2</v>
      </c>
      <c r="D24" s="1" t="s">
        <v>454</v>
      </c>
      <c r="E24" s="1">
        <v>8</v>
      </c>
      <c r="F24" s="16" t="s">
        <v>10</v>
      </c>
      <c r="G24" s="1">
        <v>5</v>
      </c>
      <c r="H24" s="1">
        <v>2</v>
      </c>
      <c r="I24" s="4">
        <v>0.67</v>
      </c>
      <c r="J24" s="1">
        <v>7</v>
      </c>
      <c r="K24" s="1">
        <v>2</v>
      </c>
      <c r="L24" s="1">
        <v>1</v>
      </c>
      <c r="P24" s="1">
        <v>13</v>
      </c>
      <c r="Q24" s="1">
        <v>3</v>
      </c>
      <c r="S24" s="1">
        <v>1</v>
      </c>
      <c r="Y24" s="1">
        <v>4</v>
      </c>
      <c r="AB24" s="1">
        <v>1</v>
      </c>
      <c r="AF24" s="1">
        <v>11</v>
      </c>
      <c r="BE24" s="1">
        <v>1</v>
      </c>
      <c r="BK24" s="1">
        <v>1</v>
      </c>
      <c r="BV24" s="1">
        <v>1</v>
      </c>
      <c r="BX24" s="1">
        <v>1</v>
      </c>
      <c r="BY24" s="1">
        <v>1</v>
      </c>
      <c r="BZ24" s="1">
        <v>3</v>
      </c>
      <c r="DA24" s="1">
        <v>2</v>
      </c>
      <c r="DC24" s="1">
        <v>23</v>
      </c>
      <c r="DF24" s="1">
        <v>1</v>
      </c>
      <c r="DG24" s="1">
        <v>1</v>
      </c>
      <c r="DX24" s="1">
        <f t="shared" si="0"/>
        <v>78</v>
      </c>
      <c r="DY24" s="1">
        <f t="shared" si="1"/>
        <v>45</v>
      </c>
    </row>
    <row r="25" spans="1:129" ht="12.75" x14ac:dyDescent="0.2">
      <c r="A25" s="2">
        <v>44546</v>
      </c>
      <c r="B25" s="15" t="s">
        <v>161</v>
      </c>
      <c r="C25" s="1" t="s">
        <v>2</v>
      </c>
      <c r="D25" s="1" t="s">
        <v>454</v>
      </c>
      <c r="E25" s="1">
        <v>8</v>
      </c>
      <c r="F25" s="16" t="s">
        <v>9</v>
      </c>
      <c r="G25" s="1">
        <v>5</v>
      </c>
      <c r="H25" s="1">
        <v>2</v>
      </c>
      <c r="I25" s="4">
        <v>2.4449999999999998</v>
      </c>
      <c r="J25" s="1">
        <v>2</v>
      </c>
      <c r="K25" s="1">
        <v>3</v>
      </c>
      <c r="P25" s="1">
        <v>58</v>
      </c>
      <c r="Q25" s="1">
        <v>40</v>
      </c>
      <c r="Y25" s="1">
        <v>53</v>
      </c>
      <c r="AB25" s="1">
        <v>5</v>
      </c>
      <c r="AF25" s="1">
        <v>2</v>
      </c>
      <c r="AY25" s="1">
        <v>1</v>
      </c>
      <c r="BR25" s="1">
        <v>1</v>
      </c>
      <c r="BV25" s="1">
        <v>1</v>
      </c>
      <c r="BX25" s="1">
        <v>1</v>
      </c>
      <c r="BY25" s="1">
        <v>2</v>
      </c>
      <c r="CE25" s="1">
        <v>1</v>
      </c>
      <c r="DA25" s="1">
        <v>1</v>
      </c>
      <c r="DC25" s="1">
        <v>14</v>
      </c>
      <c r="DX25" s="1">
        <f t="shared" si="0"/>
        <v>185</v>
      </c>
      <c r="DY25" s="1">
        <f t="shared" si="1"/>
        <v>164</v>
      </c>
    </row>
    <row r="26" spans="1:129" ht="12.75" x14ac:dyDescent="0.2">
      <c r="A26" s="2">
        <v>44546</v>
      </c>
      <c r="B26" s="15" t="s">
        <v>162</v>
      </c>
      <c r="C26" s="1" t="s">
        <v>3</v>
      </c>
      <c r="D26" s="1" t="s">
        <v>454</v>
      </c>
      <c r="E26" s="1">
        <v>7</v>
      </c>
      <c r="F26" s="16" t="s">
        <v>10</v>
      </c>
      <c r="G26" s="1">
        <v>3</v>
      </c>
      <c r="H26" s="1">
        <v>2.5</v>
      </c>
      <c r="I26" s="4">
        <v>1.9750000000000001</v>
      </c>
      <c r="J26" s="1">
        <v>2</v>
      </c>
      <c r="P26" s="1">
        <v>1</v>
      </c>
      <c r="Q26" s="1">
        <v>2</v>
      </c>
      <c r="Y26" s="1">
        <v>3</v>
      </c>
      <c r="Z26" s="1">
        <v>2</v>
      </c>
      <c r="AC26" s="1">
        <v>1</v>
      </c>
      <c r="AF26" s="1">
        <v>3</v>
      </c>
      <c r="AH26" s="1">
        <v>1</v>
      </c>
      <c r="BN26" s="1">
        <v>1</v>
      </c>
      <c r="BP26" s="1">
        <v>2</v>
      </c>
      <c r="BR26" s="1">
        <v>9</v>
      </c>
      <c r="BT26" s="1">
        <v>2</v>
      </c>
      <c r="BV26" s="1">
        <v>1</v>
      </c>
      <c r="BX26" s="1">
        <v>10</v>
      </c>
      <c r="BZ26" s="1">
        <v>1</v>
      </c>
      <c r="CI26" s="1" t="s">
        <v>163</v>
      </c>
      <c r="CJ26" s="1">
        <v>1</v>
      </c>
      <c r="DC26" s="1">
        <v>5</v>
      </c>
      <c r="DF26" s="1">
        <v>2</v>
      </c>
      <c r="DJ26" s="1">
        <v>1</v>
      </c>
      <c r="DR26" s="1">
        <v>1</v>
      </c>
      <c r="DX26" s="1">
        <f t="shared" si="0"/>
        <v>51</v>
      </c>
      <c r="DY26" s="1">
        <f t="shared" si="1"/>
        <v>16</v>
      </c>
    </row>
    <row r="27" spans="1:129" ht="12.75" x14ac:dyDescent="0.2">
      <c r="A27" s="2">
        <v>44546</v>
      </c>
      <c r="B27" s="15" t="s">
        <v>162</v>
      </c>
      <c r="C27" s="1" t="s">
        <v>3</v>
      </c>
      <c r="D27" s="1" t="s">
        <v>454</v>
      </c>
      <c r="E27" s="1">
        <v>7</v>
      </c>
      <c r="F27" s="16" t="s">
        <v>9</v>
      </c>
      <c r="G27" s="1">
        <v>5</v>
      </c>
      <c r="H27" s="1">
        <v>2</v>
      </c>
      <c r="I27" s="4">
        <v>0.85499999999999998</v>
      </c>
      <c r="J27" s="1">
        <v>8</v>
      </c>
      <c r="Q27" s="1">
        <v>9</v>
      </c>
      <c r="Y27" s="1">
        <v>1</v>
      </c>
      <c r="Z27" s="1">
        <v>7</v>
      </c>
      <c r="AB27" s="1">
        <v>3</v>
      </c>
      <c r="AC27" s="1">
        <v>1</v>
      </c>
      <c r="AF27" s="1">
        <v>1</v>
      </c>
      <c r="BV27" s="1">
        <v>1</v>
      </c>
      <c r="BX27" s="1">
        <v>9</v>
      </c>
      <c r="CE27" s="1">
        <v>1</v>
      </c>
      <c r="DF27" s="1">
        <v>45</v>
      </c>
      <c r="DW27" s="1">
        <v>2</v>
      </c>
      <c r="DX27" s="1">
        <f t="shared" si="0"/>
        <v>88</v>
      </c>
      <c r="DY27" s="1">
        <f t="shared" si="1"/>
        <v>30</v>
      </c>
    </row>
    <row r="28" spans="1:129" ht="12.75" x14ac:dyDescent="0.2">
      <c r="A28" s="2">
        <v>44546</v>
      </c>
      <c r="B28" s="15" t="s">
        <v>151</v>
      </c>
      <c r="C28" s="1" t="s">
        <v>4</v>
      </c>
      <c r="D28" s="1" t="s">
        <v>454</v>
      </c>
      <c r="E28" s="1">
        <v>6</v>
      </c>
      <c r="F28" s="16" t="s">
        <v>9</v>
      </c>
      <c r="G28" s="1">
        <v>5</v>
      </c>
      <c r="H28" s="1">
        <v>2</v>
      </c>
      <c r="I28" s="4">
        <v>0.495</v>
      </c>
      <c r="J28" s="1">
        <v>11</v>
      </c>
      <c r="K28" s="1">
        <v>5</v>
      </c>
      <c r="O28" s="1">
        <v>1</v>
      </c>
      <c r="P28" s="1">
        <v>2</v>
      </c>
      <c r="Z28" s="1">
        <v>3</v>
      </c>
      <c r="AB28" s="1">
        <v>10</v>
      </c>
      <c r="AD28" s="1">
        <v>1</v>
      </c>
      <c r="AF28" s="1">
        <v>2</v>
      </c>
      <c r="AH28" s="1">
        <v>5</v>
      </c>
      <c r="BR28" s="1">
        <v>1</v>
      </c>
      <c r="BV28" s="1">
        <v>1</v>
      </c>
      <c r="BZ28" s="1">
        <v>1</v>
      </c>
      <c r="CA28" s="1">
        <v>1</v>
      </c>
      <c r="CE28" s="1">
        <v>3</v>
      </c>
      <c r="DD28" s="1">
        <v>3</v>
      </c>
      <c r="DF28" s="1">
        <v>24</v>
      </c>
      <c r="DJ28" s="1">
        <v>3</v>
      </c>
      <c r="DV28" s="1">
        <v>4</v>
      </c>
      <c r="DW28" s="1">
        <v>3</v>
      </c>
      <c r="DX28" s="1">
        <f t="shared" si="0"/>
        <v>84</v>
      </c>
      <c r="DY28" s="1">
        <f t="shared" si="1"/>
        <v>40</v>
      </c>
    </row>
    <row r="29" spans="1:129" ht="15.75" customHeight="1" x14ac:dyDescent="0.2">
      <c r="A29" s="2">
        <v>44546</v>
      </c>
      <c r="B29" s="15" t="s">
        <v>159</v>
      </c>
      <c r="C29" s="1" t="s">
        <v>5</v>
      </c>
      <c r="D29" s="1" t="s">
        <v>454</v>
      </c>
      <c r="E29" s="1">
        <v>5</v>
      </c>
      <c r="F29" s="1" t="s">
        <v>10</v>
      </c>
      <c r="G29" s="1">
        <v>5</v>
      </c>
      <c r="H29" s="1">
        <v>2</v>
      </c>
      <c r="I29" s="4">
        <v>0.28000000000000003</v>
      </c>
      <c r="J29" s="1">
        <v>5</v>
      </c>
      <c r="K29" s="1">
        <v>1</v>
      </c>
      <c r="O29" s="1">
        <v>1</v>
      </c>
      <c r="P29" s="1">
        <v>3</v>
      </c>
      <c r="S29" s="1">
        <v>1</v>
      </c>
      <c r="Y29" s="1">
        <v>24</v>
      </c>
      <c r="Z29" s="1">
        <v>10</v>
      </c>
      <c r="AB29" s="1">
        <v>4</v>
      </c>
      <c r="AF29" s="1">
        <v>7</v>
      </c>
      <c r="AH29" s="1">
        <v>2</v>
      </c>
      <c r="AI29" s="1">
        <v>1</v>
      </c>
      <c r="AM29" s="1">
        <v>1</v>
      </c>
      <c r="AZ29" s="1">
        <v>4</v>
      </c>
      <c r="BN29" s="1">
        <v>6</v>
      </c>
      <c r="BQ29" s="1">
        <v>2</v>
      </c>
      <c r="BR29" s="1">
        <v>1</v>
      </c>
      <c r="BV29" s="1">
        <v>2</v>
      </c>
      <c r="BX29" s="1">
        <v>2</v>
      </c>
      <c r="CE29" s="1">
        <v>20</v>
      </c>
      <c r="DA29" s="1">
        <v>2</v>
      </c>
      <c r="DF29" s="1">
        <v>10</v>
      </c>
      <c r="DX29" s="1">
        <f t="shared" si="0"/>
        <v>109</v>
      </c>
      <c r="DY29" s="1">
        <f t="shared" si="1"/>
        <v>70</v>
      </c>
    </row>
    <row r="30" spans="1:129" ht="15.75" customHeight="1" x14ac:dyDescent="0.2">
      <c r="A30" s="2">
        <v>44546</v>
      </c>
      <c r="B30" s="15" t="s">
        <v>159</v>
      </c>
      <c r="C30" s="1" t="s">
        <v>5</v>
      </c>
      <c r="D30" s="1" t="s">
        <v>454</v>
      </c>
      <c r="E30" s="1">
        <v>5</v>
      </c>
      <c r="F30" s="1" t="s">
        <v>9</v>
      </c>
      <c r="G30" s="1">
        <v>4</v>
      </c>
      <c r="H30" s="1">
        <v>2</v>
      </c>
      <c r="I30" s="4">
        <v>0.13500000000000001</v>
      </c>
      <c r="J30" s="1">
        <v>11</v>
      </c>
      <c r="K30" s="1">
        <v>1</v>
      </c>
      <c r="L30" s="1">
        <v>1</v>
      </c>
      <c r="O30" s="1">
        <v>3</v>
      </c>
      <c r="P30" s="1">
        <v>2</v>
      </c>
      <c r="Y30" s="1">
        <v>5</v>
      </c>
      <c r="Z30" s="1">
        <v>1</v>
      </c>
      <c r="AB30" s="1">
        <v>2</v>
      </c>
      <c r="AF30" s="1">
        <v>2</v>
      </c>
      <c r="BN30" s="1">
        <v>1</v>
      </c>
      <c r="BR30" s="1">
        <v>1</v>
      </c>
      <c r="CE30" s="1">
        <v>16</v>
      </c>
      <c r="DS30" s="1">
        <v>1</v>
      </c>
      <c r="DX30" s="1">
        <f t="shared" si="0"/>
        <v>47</v>
      </c>
      <c r="DY30" s="1">
        <f t="shared" si="1"/>
        <v>29</v>
      </c>
    </row>
    <row r="31" spans="1:129" ht="17.45" customHeight="1" x14ac:dyDescent="0.2">
      <c r="A31" s="2">
        <v>44546</v>
      </c>
      <c r="B31" s="15" t="s">
        <v>164</v>
      </c>
      <c r="C31" s="1" t="s">
        <v>156</v>
      </c>
      <c r="D31" s="1" t="s">
        <v>454</v>
      </c>
      <c r="E31" s="1">
        <v>4</v>
      </c>
      <c r="F31" s="1" t="s">
        <v>10</v>
      </c>
      <c r="G31" s="1">
        <v>3</v>
      </c>
      <c r="H31" s="1">
        <v>2</v>
      </c>
      <c r="I31" s="4">
        <v>0.105</v>
      </c>
      <c r="P31" s="1">
        <v>3</v>
      </c>
      <c r="Q31" s="1">
        <v>1</v>
      </c>
      <c r="Y31" s="1">
        <v>8</v>
      </c>
      <c r="AD31" s="1">
        <v>2</v>
      </c>
      <c r="AF31" s="1">
        <v>1</v>
      </c>
      <c r="AH31" s="1">
        <v>1</v>
      </c>
      <c r="BV31" s="1">
        <v>1</v>
      </c>
      <c r="BX31" s="1">
        <v>1</v>
      </c>
      <c r="CE31" s="1">
        <v>1</v>
      </c>
      <c r="DA31" s="1">
        <v>1</v>
      </c>
      <c r="DF31" s="1">
        <v>3</v>
      </c>
      <c r="DV31" s="1">
        <v>2</v>
      </c>
      <c r="DX31" s="1">
        <f t="shared" si="0"/>
        <v>25</v>
      </c>
      <c r="DY31" s="1">
        <f t="shared" si="1"/>
        <v>16</v>
      </c>
    </row>
    <row r="32" spans="1:129" ht="15.75" customHeight="1" x14ac:dyDescent="0.2">
      <c r="A32" s="2">
        <v>44546</v>
      </c>
      <c r="B32" s="15" t="s">
        <v>165</v>
      </c>
      <c r="C32" s="1" t="s">
        <v>6</v>
      </c>
      <c r="D32" s="1" t="s">
        <v>454</v>
      </c>
      <c r="E32" s="1">
        <v>3</v>
      </c>
      <c r="F32" s="1" t="s">
        <v>9</v>
      </c>
      <c r="G32" s="15">
        <v>3</v>
      </c>
      <c r="H32" s="15">
        <v>2</v>
      </c>
      <c r="I32" s="4">
        <v>0.495</v>
      </c>
      <c r="J32" s="1">
        <v>1</v>
      </c>
      <c r="K32" s="1">
        <v>1</v>
      </c>
      <c r="O32" s="1">
        <v>3</v>
      </c>
      <c r="Y32" s="1">
        <v>10</v>
      </c>
      <c r="Z32" s="1">
        <v>3</v>
      </c>
      <c r="AB32" s="1">
        <v>4</v>
      </c>
      <c r="AF32" s="1">
        <v>4</v>
      </c>
      <c r="AI32" s="1">
        <v>1</v>
      </c>
      <c r="AL32" s="1">
        <v>1</v>
      </c>
      <c r="AZ32" s="1">
        <v>1</v>
      </c>
      <c r="BQ32" s="1">
        <v>1</v>
      </c>
      <c r="BV32" s="1">
        <v>3</v>
      </c>
      <c r="CE32" s="1">
        <v>7</v>
      </c>
      <c r="CJ32" s="1">
        <v>1</v>
      </c>
      <c r="CP32" s="1">
        <v>1</v>
      </c>
      <c r="DA32" s="1">
        <v>1</v>
      </c>
      <c r="DF32" s="1">
        <v>2</v>
      </c>
      <c r="DM32" s="1">
        <v>1</v>
      </c>
      <c r="DP32" s="1">
        <v>3</v>
      </c>
      <c r="DS32" s="1">
        <v>1</v>
      </c>
      <c r="DV32" s="1">
        <v>2</v>
      </c>
      <c r="DX32" s="1">
        <f t="shared" si="0"/>
        <v>52</v>
      </c>
      <c r="DY32" s="1">
        <f t="shared" si="1"/>
        <v>29</v>
      </c>
    </row>
    <row r="33" spans="1:129" ht="15.75" customHeight="1" x14ac:dyDescent="0.2">
      <c r="A33" s="2">
        <v>44546</v>
      </c>
      <c r="B33" s="15" t="s">
        <v>165</v>
      </c>
      <c r="C33" s="1" t="s">
        <v>6</v>
      </c>
      <c r="D33" s="1" t="s">
        <v>454</v>
      </c>
      <c r="E33" s="1">
        <v>3</v>
      </c>
      <c r="F33" s="1" t="s">
        <v>10</v>
      </c>
      <c r="G33" s="1">
        <v>2</v>
      </c>
      <c r="H33" s="1">
        <v>2</v>
      </c>
      <c r="I33" s="4">
        <v>0.14499999999999999</v>
      </c>
      <c r="Y33" s="1">
        <v>8</v>
      </c>
      <c r="Z33" s="1">
        <v>2</v>
      </c>
      <c r="AB33" s="1">
        <v>1</v>
      </c>
      <c r="BV33" s="1">
        <v>2</v>
      </c>
      <c r="CE33" s="1">
        <v>1</v>
      </c>
      <c r="DA33" s="1">
        <v>1</v>
      </c>
      <c r="DF33" s="1">
        <v>4</v>
      </c>
      <c r="DP33" s="1">
        <v>1</v>
      </c>
      <c r="DS33" s="1">
        <v>1</v>
      </c>
      <c r="DX33" s="1">
        <f t="shared" si="0"/>
        <v>21</v>
      </c>
      <c r="DY33" s="1">
        <f t="shared" si="1"/>
        <v>11</v>
      </c>
    </row>
    <row r="34" spans="1:129" ht="15.75" customHeight="1" x14ac:dyDescent="0.2">
      <c r="A34" s="2">
        <v>44546</v>
      </c>
      <c r="B34" s="15" t="s">
        <v>166</v>
      </c>
      <c r="C34" s="1" t="s">
        <v>7</v>
      </c>
      <c r="D34" s="1" t="s">
        <v>454</v>
      </c>
      <c r="E34" s="1">
        <v>2</v>
      </c>
      <c r="F34" s="1" t="s">
        <v>9</v>
      </c>
      <c r="G34" s="1">
        <v>2</v>
      </c>
      <c r="H34" s="1">
        <v>2</v>
      </c>
      <c r="I34" s="4">
        <v>0.13</v>
      </c>
      <c r="O34" s="1">
        <v>1</v>
      </c>
      <c r="Y34" s="1">
        <v>5</v>
      </c>
      <c r="Z34" s="1">
        <v>3</v>
      </c>
      <c r="AB34" s="1">
        <v>2</v>
      </c>
      <c r="AF34" s="1">
        <v>1</v>
      </c>
      <c r="BN34" s="1">
        <v>1</v>
      </c>
      <c r="CE34" s="1">
        <v>1</v>
      </c>
      <c r="DX34" s="1">
        <f t="shared" si="0"/>
        <v>14</v>
      </c>
      <c r="DY34" s="1">
        <f t="shared" si="1"/>
        <v>13</v>
      </c>
    </row>
    <row r="35" spans="1:129" ht="15.75" customHeight="1" x14ac:dyDescent="0.2">
      <c r="A35" s="2">
        <v>44546</v>
      </c>
      <c r="B35" s="15" t="s">
        <v>166</v>
      </c>
      <c r="C35" s="1" t="s">
        <v>7</v>
      </c>
      <c r="D35" s="1" t="s">
        <v>454</v>
      </c>
      <c r="E35" s="1">
        <v>2</v>
      </c>
      <c r="F35" s="1" t="s">
        <v>10</v>
      </c>
      <c r="G35" s="1">
        <v>5</v>
      </c>
      <c r="H35" s="1">
        <v>2</v>
      </c>
      <c r="I35" s="4">
        <v>9.5000000000000001E-2</v>
      </c>
      <c r="O35" s="1">
        <v>1</v>
      </c>
      <c r="Y35" s="1">
        <v>6</v>
      </c>
      <c r="Z35" s="1">
        <v>2</v>
      </c>
      <c r="AB35" s="1">
        <v>3</v>
      </c>
      <c r="AF35" s="1">
        <v>1</v>
      </c>
      <c r="AH35" s="1">
        <v>1</v>
      </c>
      <c r="BN35" s="1">
        <v>2</v>
      </c>
      <c r="CE35" s="1">
        <v>1</v>
      </c>
      <c r="DM35" s="1">
        <v>1</v>
      </c>
      <c r="DX35" s="1">
        <f t="shared" si="0"/>
        <v>18</v>
      </c>
      <c r="DY35" s="1">
        <f t="shared" si="1"/>
        <v>16</v>
      </c>
    </row>
    <row r="36" spans="1:129" ht="15.75" customHeight="1" x14ac:dyDescent="0.2">
      <c r="A36" s="2">
        <v>44546</v>
      </c>
      <c r="B36" s="15" t="s">
        <v>167</v>
      </c>
      <c r="C36" s="1" t="s">
        <v>11</v>
      </c>
      <c r="D36" s="1" t="s">
        <v>454</v>
      </c>
      <c r="E36" s="1">
        <v>1</v>
      </c>
      <c r="F36" s="1" t="s">
        <v>9</v>
      </c>
      <c r="G36" s="1">
        <v>5</v>
      </c>
      <c r="H36" s="1">
        <v>2</v>
      </c>
      <c r="I36" s="4">
        <v>0</v>
      </c>
      <c r="DX36" s="1">
        <f t="shared" si="0"/>
        <v>0</v>
      </c>
      <c r="DY36" s="1">
        <f t="shared" si="1"/>
        <v>0</v>
      </c>
    </row>
    <row r="37" spans="1:129" ht="15.75" customHeight="1" x14ac:dyDescent="0.2">
      <c r="A37" s="2">
        <v>44546</v>
      </c>
      <c r="B37" s="15" t="s">
        <v>167</v>
      </c>
      <c r="C37" s="1" t="s">
        <v>11</v>
      </c>
      <c r="D37" s="1" t="s">
        <v>454</v>
      </c>
      <c r="E37" s="1">
        <v>1</v>
      </c>
      <c r="F37" s="1" t="s">
        <v>10</v>
      </c>
      <c r="G37" s="1">
        <v>5</v>
      </c>
      <c r="H37" s="1">
        <v>2</v>
      </c>
      <c r="I37" s="4">
        <v>0.32</v>
      </c>
      <c r="K37" s="1">
        <v>2</v>
      </c>
      <c r="O37" s="1">
        <v>4</v>
      </c>
      <c r="P37" s="1">
        <v>1</v>
      </c>
      <c r="X37" s="1">
        <v>1</v>
      </c>
      <c r="Y37" s="1">
        <v>4</v>
      </c>
      <c r="Z37" s="1">
        <v>1</v>
      </c>
      <c r="AB37" s="1">
        <v>6</v>
      </c>
      <c r="AF37" s="1">
        <v>1</v>
      </c>
      <c r="AH37" s="1">
        <v>1</v>
      </c>
      <c r="BN37" s="1">
        <v>1</v>
      </c>
      <c r="CE37" s="1">
        <v>1</v>
      </c>
      <c r="DX37" s="1">
        <f t="shared" si="0"/>
        <v>23</v>
      </c>
      <c r="DY37" s="1">
        <f t="shared" si="1"/>
        <v>22</v>
      </c>
    </row>
    <row r="38" spans="1:129" ht="15.75" customHeight="1" x14ac:dyDescent="0.2">
      <c r="A38" s="2">
        <v>44553</v>
      </c>
      <c r="B38" s="15" t="s">
        <v>168</v>
      </c>
      <c r="C38" s="1" t="s">
        <v>0</v>
      </c>
      <c r="D38" s="1" t="s">
        <v>454</v>
      </c>
      <c r="E38" s="1">
        <v>10</v>
      </c>
      <c r="F38" s="1" t="s">
        <v>9</v>
      </c>
      <c r="G38" s="1">
        <v>5</v>
      </c>
      <c r="H38" s="1">
        <v>2</v>
      </c>
      <c r="I38" s="4">
        <v>0.1</v>
      </c>
      <c r="Y38" s="1">
        <v>5</v>
      </c>
      <c r="AB38" s="1">
        <v>4</v>
      </c>
      <c r="AD38" s="1">
        <v>3</v>
      </c>
      <c r="AI38" s="1">
        <v>1</v>
      </c>
      <c r="BS38" s="1">
        <v>1</v>
      </c>
      <c r="DX38" s="1">
        <f t="shared" si="0"/>
        <v>14</v>
      </c>
      <c r="DY38" s="1">
        <f t="shared" si="1"/>
        <v>13</v>
      </c>
    </row>
    <row r="39" spans="1:129" ht="15.75" customHeight="1" x14ac:dyDescent="0.2">
      <c r="A39" s="2">
        <v>44553</v>
      </c>
      <c r="B39" s="15" t="s">
        <v>168</v>
      </c>
      <c r="C39" s="1" t="s">
        <v>0</v>
      </c>
      <c r="D39" s="1" t="s">
        <v>454</v>
      </c>
      <c r="E39" s="1">
        <v>10</v>
      </c>
      <c r="F39" s="1" t="s">
        <v>10</v>
      </c>
      <c r="G39" s="1">
        <v>5</v>
      </c>
      <c r="H39" s="1">
        <v>2</v>
      </c>
      <c r="I39" s="4">
        <v>0.3</v>
      </c>
      <c r="J39" s="1">
        <v>2</v>
      </c>
      <c r="K39" s="1">
        <v>4</v>
      </c>
      <c r="P39" s="1">
        <v>2</v>
      </c>
      <c r="R39" s="1">
        <v>1</v>
      </c>
      <c r="Y39" s="1">
        <v>20</v>
      </c>
      <c r="Z39" s="1">
        <v>1</v>
      </c>
      <c r="AB39" s="1">
        <v>2</v>
      </c>
      <c r="AF39" s="1">
        <v>8</v>
      </c>
      <c r="AG39" s="1">
        <v>3</v>
      </c>
      <c r="AH39" s="1">
        <v>17</v>
      </c>
      <c r="BV39" s="1">
        <v>1</v>
      </c>
      <c r="CC39" s="1">
        <v>1</v>
      </c>
      <c r="CE39" s="1">
        <v>2</v>
      </c>
      <c r="DK39" s="1">
        <v>1</v>
      </c>
      <c r="DU39" s="1">
        <v>1</v>
      </c>
      <c r="DX39" s="1">
        <f t="shared" si="0"/>
        <v>66</v>
      </c>
      <c r="DY39" s="1">
        <f t="shared" si="1"/>
        <v>60</v>
      </c>
    </row>
    <row r="40" spans="1:129" ht="15.75" customHeight="1" x14ac:dyDescent="0.2">
      <c r="A40" s="2">
        <v>44553</v>
      </c>
      <c r="B40" s="15" t="s">
        <v>169</v>
      </c>
      <c r="C40" s="1" t="s">
        <v>1</v>
      </c>
      <c r="D40" s="1" t="s">
        <v>454</v>
      </c>
      <c r="E40" s="1">
        <v>9</v>
      </c>
      <c r="F40" s="1" t="s">
        <v>9</v>
      </c>
      <c r="G40" s="1">
        <v>5</v>
      </c>
      <c r="H40" s="1">
        <v>2</v>
      </c>
      <c r="I40" s="4">
        <v>0.41499999999999998</v>
      </c>
      <c r="P40" s="1">
        <v>1</v>
      </c>
      <c r="Y40" s="1">
        <v>7</v>
      </c>
      <c r="DF40" s="1">
        <v>9</v>
      </c>
      <c r="DK40" s="1">
        <v>1</v>
      </c>
      <c r="DS40" s="1">
        <v>1</v>
      </c>
      <c r="DX40" s="1">
        <f t="shared" si="0"/>
        <v>19</v>
      </c>
      <c r="DY40" s="1">
        <f t="shared" si="1"/>
        <v>8</v>
      </c>
    </row>
    <row r="41" spans="1:129" ht="12.75" x14ac:dyDescent="0.2">
      <c r="A41" s="2">
        <v>44553</v>
      </c>
      <c r="B41" s="15" t="s">
        <v>169</v>
      </c>
      <c r="C41" s="1" t="s">
        <v>1</v>
      </c>
      <c r="D41" s="1" t="s">
        <v>454</v>
      </c>
      <c r="E41" s="1">
        <v>9</v>
      </c>
      <c r="F41" s="1" t="s">
        <v>10</v>
      </c>
      <c r="G41" s="1">
        <v>5</v>
      </c>
      <c r="H41" s="1">
        <v>2</v>
      </c>
      <c r="I41" s="4">
        <v>0.29499999999999998</v>
      </c>
      <c r="J41" s="1">
        <v>4</v>
      </c>
      <c r="K41" s="1">
        <v>2</v>
      </c>
      <c r="P41" s="1">
        <v>1</v>
      </c>
      <c r="Y41" s="1">
        <v>3</v>
      </c>
      <c r="AI41" s="1">
        <v>1</v>
      </c>
      <c r="BO41" s="1">
        <v>1</v>
      </c>
      <c r="BP41" s="1">
        <v>1</v>
      </c>
      <c r="CE41" s="1">
        <v>1</v>
      </c>
      <c r="DC41" s="1">
        <v>1</v>
      </c>
      <c r="DF41" s="1">
        <v>7</v>
      </c>
      <c r="DX41" s="1">
        <f t="shared" si="0"/>
        <v>22</v>
      </c>
      <c r="DY41" s="1">
        <f t="shared" si="1"/>
        <v>11</v>
      </c>
    </row>
    <row r="42" spans="1:129" ht="15.75" customHeight="1" x14ac:dyDescent="0.2">
      <c r="A42" s="2">
        <v>44553</v>
      </c>
      <c r="B42" s="15" t="s">
        <v>158</v>
      </c>
      <c r="C42" s="1" t="s">
        <v>2</v>
      </c>
      <c r="D42" s="1" t="s">
        <v>454</v>
      </c>
      <c r="E42" s="1">
        <v>8</v>
      </c>
      <c r="F42" s="1" t="s">
        <v>9</v>
      </c>
      <c r="G42" s="1">
        <v>5</v>
      </c>
      <c r="H42" s="1">
        <v>2</v>
      </c>
      <c r="I42" s="4">
        <v>0.74</v>
      </c>
      <c r="J42" s="1">
        <v>4</v>
      </c>
      <c r="K42" s="1">
        <v>2</v>
      </c>
      <c r="Y42" s="1">
        <v>3</v>
      </c>
      <c r="AB42" s="1">
        <v>1</v>
      </c>
      <c r="AE42" s="1">
        <v>1</v>
      </c>
      <c r="AF42" s="1">
        <v>1</v>
      </c>
      <c r="BO42" s="1">
        <v>1</v>
      </c>
      <c r="BX42" s="1">
        <v>3</v>
      </c>
      <c r="CE42" s="1">
        <v>1</v>
      </c>
      <c r="DF42" s="1">
        <v>11</v>
      </c>
      <c r="DK42" s="1">
        <v>1</v>
      </c>
      <c r="DX42" s="1">
        <f t="shared" si="0"/>
        <v>29</v>
      </c>
      <c r="DY42" s="1">
        <f t="shared" si="1"/>
        <v>12</v>
      </c>
    </row>
    <row r="43" spans="1:129" ht="15.75" customHeight="1" x14ac:dyDescent="0.2">
      <c r="A43" s="2">
        <v>44553</v>
      </c>
      <c r="B43" s="15" t="s">
        <v>158</v>
      </c>
      <c r="C43" s="1" t="s">
        <v>2</v>
      </c>
      <c r="D43" s="1" t="s">
        <v>454</v>
      </c>
      <c r="E43" s="1">
        <v>8</v>
      </c>
      <c r="F43" s="1" t="s">
        <v>10</v>
      </c>
      <c r="G43" s="1">
        <v>5</v>
      </c>
      <c r="H43" s="1">
        <v>2</v>
      </c>
      <c r="I43" s="4">
        <v>0.54500000000000004</v>
      </c>
      <c r="J43" s="1">
        <v>8</v>
      </c>
      <c r="K43" s="1">
        <v>2</v>
      </c>
      <c r="P43" s="1">
        <v>3</v>
      </c>
      <c r="Y43" s="1">
        <v>10</v>
      </c>
      <c r="AB43" s="1">
        <v>7</v>
      </c>
      <c r="AM43" s="1">
        <v>3</v>
      </c>
      <c r="BO43" s="1">
        <v>1</v>
      </c>
      <c r="BP43" s="1">
        <v>1</v>
      </c>
      <c r="CE43" s="1">
        <v>1</v>
      </c>
      <c r="DA43" s="1">
        <v>2</v>
      </c>
      <c r="DC43" s="1">
        <v>7</v>
      </c>
      <c r="DX43" s="1">
        <f t="shared" si="0"/>
        <v>45</v>
      </c>
      <c r="DY43" s="1">
        <f t="shared" si="1"/>
        <v>33</v>
      </c>
    </row>
    <row r="44" spans="1:129" ht="15.75" customHeight="1" x14ac:dyDescent="0.2">
      <c r="A44" s="2">
        <v>44553</v>
      </c>
      <c r="B44" s="15" t="s">
        <v>170</v>
      </c>
      <c r="C44" s="1" t="s">
        <v>3</v>
      </c>
      <c r="D44" s="1" t="s">
        <v>454</v>
      </c>
      <c r="E44" s="1">
        <v>7</v>
      </c>
      <c r="F44" s="1" t="s">
        <v>9</v>
      </c>
      <c r="G44" s="1">
        <v>5</v>
      </c>
      <c r="H44" s="1">
        <v>2</v>
      </c>
      <c r="I44" s="4">
        <v>0.63500000000000001</v>
      </c>
      <c r="J44" s="1">
        <v>5</v>
      </c>
      <c r="P44" s="1">
        <v>5</v>
      </c>
      <c r="Y44" s="1">
        <v>4</v>
      </c>
      <c r="AB44" s="1">
        <v>1</v>
      </c>
      <c r="AF44" s="1">
        <v>1</v>
      </c>
      <c r="BJ44" s="1">
        <v>1</v>
      </c>
      <c r="BN44" s="1">
        <v>1</v>
      </c>
      <c r="BR44" s="1">
        <v>1</v>
      </c>
      <c r="BX44" s="1">
        <v>12</v>
      </c>
      <c r="CE44" s="1">
        <v>1</v>
      </c>
      <c r="DB44" s="1">
        <v>1</v>
      </c>
      <c r="DC44" s="1">
        <v>1</v>
      </c>
      <c r="DF44" s="1">
        <v>9</v>
      </c>
      <c r="DK44" s="1">
        <v>1</v>
      </c>
      <c r="DS44" s="1">
        <v>1</v>
      </c>
      <c r="DX44" s="1">
        <f t="shared" si="0"/>
        <v>45</v>
      </c>
      <c r="DY44" s="1">
        <f t="shared" si="1"/>
        <v>18</v>
      </c>
    </row>
    <row r="45" spans="1:129" ht="15.75" customHeight="1" x14ac:dyDescent="0.2">
      <c r="A45" s="2">
        <v>44553</v>
      </c>
      <c r="B45" s="15" t="s">
        <v>170</v>
      </c>
      <c r="C45" s="1" t="s">
        <v>3</v>
      </c>
      <c r="D45" s="1" t="s">
        <v>454</v>
      </c>
      <c r="E45" s="1">
        <v>7</v>
      </c>
      <c r="F45" s="1" t="s">
        <v>10</v>
      </c>
      <c r="G45" s="1">
        <v>5</v>
      </c>
      <c r="H45" s="1">
        <v>2</v>
      </c>
      <c r="I45" s="4">
        <v>1.095</v>
      </c>
      <c r="J45" s="1">
        <v>1</v>
      </c>
      <c r="K45" s="1">
        <v>2</v>
      </c>
      <c r="P45" s="1">
        <v>1</v>
      </c>
      <c r="Y45" s="1">
        <v>6</v>
      </c>
      <c r="AB45" s="1">
        <v>3</v>
      </c>
      <c r="AF45" s="1">
        <v>10</v>
      </c>
      <c r="AG45" s="1">
        <v>1</v>
      </c>
      <c r="AH45" s="1">
        <v>2</v>
      </c>
      <c r="BJ45" s="1">
        <v>1</v>
      </c>
      <c r="BN45" s="1">
        <v>1</v>
      </c>
      <c r="BR45" s="1">
        <v>4</v>
      </c>
      <c r="BX45" s="1">
        <v>5</v>
      </c>
      <c r="CC45" s="1">
        <v>1</v>
      </c>
      <c r="CE45" s="1">
        <v>4</v>
      </c>
      <c r="CJ45" s="1">
        <v>1</v>
      </c>
      <c r="DK45" s="1">
        <v>5</v>
      </c>
      <c r="DS45" s="1">
        <v>1</v>
      </c>
      <c r="DU45" s="1">
        <v>1</v>
      </c>
      <c r="DW45" s="1">
        <v>3</v>
      </c>
      <c r="DX45" s="1">
        <f t="shared" si="0"/>
        <v>53</v>
      </c>
      <c r="DY45" s="1">
        <f t="shared" si="1"/>
        <v>28</v>
      </c>
    </row>
    <row r="46" spans="1:129" ht="15.75" customHeight="1" x14ac:dyDescent="0.2">
      <c r="A46" s="2">
        <v>44553</v>
      </c>
      <c r="B46" s="15" t="s">
        <v>171</v>
      </c>
      <c r="C46" s="1" t="s">
        <v>4</v>
      </c>
      <c r="D46" s="1" t="s">
        <v>454</v>
      </c>
      <c r="E46" s="1">
        <v>6</v>
      </c>
      <c r="F46" s="1" t="s">
        <v>9</v>
      </c>
      <c r="G46" s="1">
        <v>5</v>
      </c>
      <c r="H46" s="1">
        <v>2</v>
      </c>
      <c r="I46" s="4">
        <v>1.335</v>
      </c>
      <c r="J46" s="1">
        <v>5</v>
      </c>
      <c r="K46" s="1">
        <v>1</v>
      </c>
      <c r="P46" s="1">
        <v>5</v>
      </c>
      <c r="Y46" s="1">
        <v>8</v>
      </c>
      <c r="AB46" s="1">
        <v>3</v>
      </c>
      <c r="AD46" s="1">
        <v>1</v>
      </c>
      <c r="AF46" s="1">
        <v>3</v>
      </c>
      <c r="AG46" s="1">
        <v>1</v>
      </c>
      <c r="AH46" s="1">
        <v>1</v>
      </c>
      <c r="CF46" s="1">
        <v>1</v>
      </c>
      <c r="CJ46" s="1">
        <v>1</v>
      </c>
      <c r="DA46" s="1">
        <v>2</v>
      </c>
      <c r="DC46" s="1">
        <v>2</v>
      </c>
      <c r="DF46" s="1">
        <v>13</v>
      </c>
      <c r="DK46" s="1">
        <v>1</v>
      </c>
      <c r="DX46" s="1">
        <f t="shared" si="0"/>
        <v>48</v>
      </c>
      <c r="DY46" s="1">
        <f t="shared" si="1"/>
        <v>28</v>
      </c>
    </row>
    <row r="47" spans="1:129" ht="15.75" customHeight="1" x14ac:dyDescent="0.2">
      <c r="A47" s="2">
        <v>44553</v>
      </c>
      <c r="B47" s="15" t="s">
        <v>172</v>
      </c>
      <c r="C47" s="1" t="s">
        <v>5</v>
      </c>
      <c r="D47" s="1" t="s">
        <v>454</v>
      </c>
      <c r="E47" s="1">
        <v>5</v>
      </c>
      <c r="F47" s="1" t="s">
        <v>9</v>
      </c>
      <c r="G47" s="1">
        <v>4</v>
      </c>
      <c r="H47" s="1">
        <v>2</v>
      </c>
      <c r="I47" s="4">
        <v>0.18</v>
      </c>
      <c r="J47" s="1">
        <v>4</v>
      </c>
      <c r="O47" s="1">
        <v>5</v>
      </c>
      <c r="Y47" s="1">
        <v>6</v>
      </c>
      <c r="Z47" s="1">
        <v>1</v>
      </c>
      <c r="AB47" s="1">
        <v>2</v>
      </c>
      <c r="AD47" s="1">
        <v>1</v>
      </c>
      <c r="AF47" s="1">
        <v>6</v>
      </c>
      <c r="AM47" s="1">
        <v>1</v>
      </c>
      <c r="BF47" s="1">
        <v>1</v>
      </c>
      <c r="BN47" s="1">
        <v>1</v>
      </c>
      <c r="BP47" s="1">
        <v>1</v>
      </c>
      <c r="BR47" s="1">
        <v>1</v>
      </c>
      <c r="BS47" s="1">
        <v>1</v>
      </c>
      <c r="BV47" s="1">
        <v>1</v>
      </c>
      <c r="CB47" s="1">
        <v>4</v>
      </c>
      <c r="CE47" s="1">
        <v>5</v>
      </c>
      <c r="DC47" s="1">
        <v>1</v>
      </c>
      <c r="DF47" s="1">
        <v>1</v>
      </c>
      <c r="DX47" s="1">
        <f t="shared" si="0"/>
        <v>43</v>
      </c>
      <c r="DY47" s="1">
        <f t="shared" si="1"/>
        <v>28</v>
      </c>
    </row>
    <row r="48" spans="1:129" ht="15.75" customHeight="1" x14ac:dyDescent="0.2">
      <c r="A48" s="2">
        <v>44553</v>
      </c>
      <c r="B48" s="15" t="s">
        <v>172</v>
      </c>
      <c r="C48" s="1" t="s">
        <v>5</v>
      </c>
      <c r="D48" s="1" t="s">
        <v>454</v>
      </c>
      <c r="E48" s="1">
        <v>5</v>
      </c>
      <c r="F48" s="1" t="s">
        <v>10</v>
      </c>
      <c r="G48" s="1">
        <v>5</v>
      </c>
      <c r="H48" s="1">
        <v>2</v>
      </c>
      <c r="I48" s="4">
        <v>0.56000000000000005</v>
      </c>
      <c r="J48" s="1">
        <v>7</v>
      </c>
      <c r="K48" s="1">
        <v>1</v>
      </c>
      <c r="O48" s="1">
        <v>3</v>
      </c>
      <c r="P48" s="1">
        <v>1</v>
      </c>
      <c r="Q48" s="1">
        <v>2</v>
      </c>
      <c r="S48" s="1">
        <v>2</v>
      </c>
      <c r="Y48" s="1">
        <v>28</v>
      </c>
      <c r="Z48" s="1">
        <v>27</v>
      </c>
      <c r="AB48" s="1">
        <v>5</v>
      </c>
      <c r="AD48" s="1">
        <v>1</v>
      </c>
      <c r="AH48" s="1">
        <v>4</v>
      </c>
      <c r="BK48" s="1">
        <v>1</v>
      </c>
      <c r="BN48" s="1">
        <v>7</v>
      </c>
      <c r="BP48" s="1">
        <v>1</v>
      </c>
      <c r="BR48" s="1">
        <v>3</v>
      </c>
      <c r="BS48" s="1">
        <v>15</v>
      </c>
      <c r="BV48" s="1">
        <v>1</v>
      </c>
      <c r="CE48" s="1">
        <v>12</v>
      </c>
      <c r="CN48" s="1">
        <v>2</v>
      </c>
      <c r="CO48" s="1">
        <v>1</v>
      </c>
      <c r="DA48" s="1">
        <v>1</v>
      </c>
      <c r="DC48" s="1">
        <v>1</v>
      </c>
      <c r="DD48" s="1">
        <v>1</v>
      </c>
      <c r="DK48" s="1">
        <v>1</v>
      </c>
      <c r="DX48" s="1">
        <f t="shared" si="0"/>
        <v>128</v>
      </c>
      <c r="DY48" s="1">
        <f t="shared" si="1"/>
        <v>89</v>
      </c>
    </row>
    <row r="49" spans="1:129" ht="15.75" customHeight="1" x14ac:dyDescent="0.2">
      <c r="A49" s="2">
        <v>44553</v>
      </c>
      <c r="B49" s="15" t="s">
        <v>160</v>
      </c>
      <c r="C49" s="1" t="s">
        <v>156</v>
      </c>
      <c r="D49" s="1" t="s">
        <v>454</v>
      </c>
      <c r="E49" s="1">
        <v>4</v>
      </c>
      <c r="F49" s="1" t="s">
        <v>10</v>
      </c>
      <c r="G49" s="1">
        <v>3</v>
      </c>
      <c r="H49" s="1">
        <v>2</v>
      </c>
      <c r="I49" s="4">
        <v>0.11</v>
      </c>
      <c r="K49" s="1">
        <v>2</v>
      </c>
      <c r="O49" s="1">
        <v>1</v>
      </c>
      <c r="Y49" s="1">
        <v>3</v>
      </c>
      <c r="Z49" s="1">
        <v>5</v>
      </c>
      <c r="AA49" s="1">
        <v>1</v>
      </c>
      <c r="AF49" s="1">
        <v>2</v>
      </c>
      <c r="DF49" s="1">
        <v>1</v>
      </c>
      <c r="DX49" s="1">
        <f t="shared" si="0"/>
        <v>15</v>
      </c>
      <c r="DY49" s="1">
        <f t="shared" si="1"/>
        <v>14</v>
      </c>
    </row>
    <row r="50" spans="1:129" ht="15.75" customHeight="1" x14ac:dyDescent="0.2">
      <c r="A50" s="2">
        <v>44553</v>
      </c>
      <c r="B50" s="15" t="s">
        <v>173</v>
      </c>
      <c r="C50" s="1" t="s">
        <v>6</v>
      </c>
      <c r="D50" s="1" t="s">
        <v>454</v>
      </c>
      <c r="E50" s="1">
        <v>3</v>
      </c>
      <c r="F50" s="1" t="s">
        <v>9</v>
      </c>
      <c r="G50" s="1">
        <v>3</v>
      </c>
      <c r="H50" s="1">
        <v>2</v>
      </c>
      <c r="I50" s="4">
        <v>0.94499999999999995</v>
      </c>
      <c r="J50" s="1">
        <v>2</v>
      </c>
      <c r="K50" s="1">
        <v>6</v>
      </c>
      <c r="O50" s="1">
        <v>7</v>
      </c>
      <c r="S50" s="1">
        <v>1</v>
      </c>
      <c r="Y50" s="1">
        <v>9</v>
      </c>
      <c r="Z50" s="1">
        <v>15</v>
      </c>
      <c r="AA50" s="1">
        <v>1</v>
      </c>
      <c r="AB50" s="1">
        <v>13</v>
      </c>
      <c r="AF50" s="1">
        <v>7</v>
      </c>
      <c r="AH50" s="1">
        <v>1</v>
      </c>
      <c r="AP50" s="1">
        <v>1</v>
      </c>
      <c r="AY50" s="1">
        <v>2</v>
      </c>
      <c r="BN50" s="1">
        <v>2</v>
      </c>
      <c r="BO50" s="1">
        <v>1</v>
      </c>
      <c r="BP50" s="1">
        <v>1</v>
      </c>
      <c r="BR50" s="1">
        <v>1</v>
      </c>
      <c r="BV50" s="1">
        <v>4</v>
      </c>
      <c r="BW50" s="1">
        <v>1</v>
      </c>
      <c r="CE50" s="1">
        <v>2</v>
      </c>
      <c r="CJ50" s="1">
        <v>1</v>
      </c>
      <c r="CL50" s="1">
        <v>5</v>
      </c>
      <c r="CP50" s="1">
        <v>1</v>
      </c>
      <c r="DF50" s="1">
        <v>1</v>
      </c>
      <c r="DK50" s="1">
        <v>5</v>
      </c>
      <c r="DP50" s="1">
        <v>3</v>
      </c>
      <c r="DV50" s="1">
        <v>1</v>
      </c>
      <c r="DX50" s="1">
        <f t="shared" si="0"/>
        <v>94</v>
      </c>
      <c r="DY50" s="1">
        <f t="shared" si="1"/>
        <v>67</v>
      </c>
    </row>
    <row r="51" spans="1:129" ht="42.75" customHeight="1" x14ac:dyDescent="0.2">
      <c r="A51" s="2">
        <v>44553</v>
      </c>
      <c r="B51" s="15" t="s">
        <v>173</v>
      </c>
      <c r="C51" s="1" t="s">
        <v>6</v>
      </c>
      <c r="D51" s="1" t="s">
        <v>454</v>
      </c>
      <c r="E51" s="1">
        <v>3</v>
      </c>
      <c r="F51" s="1" t="s">
        <v>10</v>
      </c>
      <c r="G51" s="1">
        <v>5</v>
      </c>
      <c r="H51" s="1">
        <v>2</v>
      </c>
      <c r="I51" s="4">
        <v>0</v>
      </c>
      <c r="DX51" s="1">
        <f t="shared" si="0"/>
        <v>0</v>
      </c>
      <c r="DY51" s="1">
        <f t="shared" si="1"/>
        <v>0</v>
      </c>
    </row>
    <row r="52" spans="1:129" ht="15.75" customHeight="1" x14ac:dyDescent="0.2">
      <c r="A52" s="2">
        <v>44553</v>
      </c>
      <c r="B52" s="15" t="s">
        <v>174</v>
      </c>
      <c r="C52" s="1" t="s">
        <v>7</v>
      </c>
      <c r="D52" s="1" t="s">
        <v>454</v>
      </c>
      <c r="E52" s="1">
        <v>2</v>
      </c>
      <c r="F52" s="1" t="s">
        <v>9</v>
      </c>
      <c r="G52" s="1">
        <v>3</v>
      </c>
      <c r="H52" s="1">
        <v>2</v>
      </c>
      <c r="I52" s="4">
        <v>0.20499999999999999</v>
      </c>
      <c r="O52" s="1">
        <v>6</v>
      </c>
      <c r="V52" s="1">
        <v>2</v>
      </c>
      <c r="Z52" s="1">
        <v>3</v>
      </c>
      <c r="AB52" s="1">
        <v>3</v>
      </c>
      <c r="AF52" s="1">
        <v>1</v>
      </c>
      <c r="AZ52" s="1">
        <v>1</v>
      </c>
      <c r="CY52" s="1">
        <v>1</v>
      </c>
      <c r="DM52" s="1">
        <v>1</v>
      </c>
      <c r="DX52" s="1">
        <f t="shared" si="0"/>
        <v>18</v>
      </c>
      <c r="DY52" s="1">
        <f t="shared" si="1"/>
        <v>16</v>
      </c>
    </row>
    <row r="53" spans="1:129" ht="15.75" customHeight="1" x14ac:dyDescent="0.2">
      <c r="A53" s="2">
        <v>44553</v>
      </c>
      <c r="B53" s="15" t="s">
        <v>174</v>
      </c>
      <c r="C53" s="1" t="s">
        <v>7</v>
      </c>
      <c r="D53" s="1" t="s">
        <v>454</v>
      </c>
      <c r="E53" s="1">
        <v>2</v>
      </c>
      <c r="F53" s="1" t="s">
        <v>10</v>
      </c>
      <c r="G53" s="1">
        <v>5</v>
      </c>
      <c r="H53" s="1">
        <v>2</v>
      </c>
      <c r="I53" s="4">
        <v>0.12</v>
      </c>
      <c r="J53" s="1">
        <v>1</v>
      </c>
      <c r="K53" s="1">
        <v>1</v>
      </c>
      <c r="O53" s="1">
        <v>3</v>
      </c>
      <c r="Q53" s="1">
        <v>1</v>
      </c>
      <c r="Y53" s="1">
        <v>3</v>
      </c>
      <c r="AB53" s="1">
        <v>4</v>
      </c>
      <c r="AF53" s="1">
        <v>4</v>
      </c>
      <c r="AH53" s="1">
        <v>1</v>
      </c>
      <c r="DK53" s="1">
        <v>1</v>
      </c>
      <c r="DV53" s="1">
        <v>1</v>
      </c>
      <c r="DX53" s="1">
        <f t="shared" si="0"/>
        <v>20</v>
      </c>
      <c r="DY53" s="1">
        <f t="shared" si="1"/>
        <v>18</v>
      </c>
    </row>
    <row r="54" spans="1:129" ht="27" customHeight="1" x14ac:dyDescent="0.2">
      <c r="A54" s="2">
        <v>44553</v>
      </c>
      <c r="B54" s="15" t="s">
        <v>166</v>
      </c>
      <c r="C54" s="1" t="s">
        <v>11</v>
      </c>
      <c r="D54" s="1" t="s">
        <v>454</v>
      </c>
      <c r="E54" s="1">
        <v>1</v>
      </c>
      <c r="F54" s="1" t="s">
        <v>9</v>
      </c>
      <c r="G54" s="1">
        <v>5</v>
      </c>
      <c r="H54" s="1">
        <v>2</v>
      </c>
      <c r="I54" s="4">
        <v>0</v>
      </c>
      <c r="DX54" s="1">
        <f t="shared" si="0"/>
        <v>0</v>
      </c>
      <c r="DY54" s="1">
        <f t="shared" si="1"/>
        <v>0</v>
      </c>
    </row>
    <row r="55" spans="1:129" ht="15.75" customHeight="1" x14ac:dyDescent="0.2">
      <c r="A55" s="2">
        <v>44553</v>
      </c>
      <c r="B55" s="15" t="s">
        <v>166</v>
      </c>
      <c r="C55" s="1" t="s">
        <v>11</v>
      </c>
      <c r="D55" s="1" t="s">
        <v>454</v>
      </c>
      <c r="E55" s="1">
        <v>1</v>
      </c>
      <c r="F55" s="1" t="s">
        <v>10</v>
      </c>
      <c r="G55" s="3">
        <v>4</v>
      </c>
      <c r="H55" s="3">
        <v>2</v>
      </c>
      <c r="I55" s="31">
        <v>0.17499999999999999</v>
      </c>
      <c r="K55" s="1">
        <v>2</v>
      </c>
      <c r="O55" s="1">
        <v>1</v>
      </c>
      <c r="Y55" s="1">
        <v>2</v>
      </c>
      <c r="Z55" s="1">
        <v>2</v>
      </c>
      <c r="AB55" s="1">
        <v>2</v>
      </c>
      <c r="AF55" s="1">
        <v>2</v>
      </c>
      <c r="CE55" s="1">
        <v>1</v>
      </c>
      <c r="DX55" s="1">
        <f t="shared" si="0"/>
        <v>12</v>
      </c>
      <c r="DY55" s="1">
        <f t="shared" si="1"/>
        <v>11</v>
      </c>
    </row>
    <row r="56" spans="1:129" ht="37.5" customHeight="1" x14ac:dyDescent="0.2">
      <c r="A56" s="2">
        <v>44564</v>
      </c>
      <c r="B56" s="15" t="s">
        <v>175</v>
      </c>
      <c r="C56" s="1" t="s">
        <v>0</v>
      </c>
      <c r="D56" s="1" t="s">
        <v>454</v>
      </c>
      <c r="E56" s="1">
        <v>10</v>
      </c>
      <c r="F56" s="1" t="s">
        <v>9</v>
      </c>
      <c r="G56" s="3">
        <v>2</v>
      </c>
      <c r="H56" s="3">
        <v>2</v>
      </c>
      <c r="I56" s="3">
        <f>2.26-0.31</f>
        <v>1.9499999999999997</v>
      </c>
      <c r="J56" s="1">
        <v>10</v>
      </c>
      <c r="K56" s="1">
        <v>9</v>
      </c>
      <c r="O56" s="1">
        <v>33</v>
      </c>
      <c r="Q56" s="1">
        <v>3</v>
      </c>
      <c r="T56" s="1">
        <v>1</v>
      </c>
      <c r="V56" s="1">
        <v>25</v>
      </c>
      <c r="X56" s="1">
        <v>1</v>
      </c>
      <c r="Z56" s="1">
        <v>4</v>
      </c>
      <c r="AA56" s="1">
        <v>1</v>
      </c>
      <c r="AB56" s="1">
        <v>33</v>
      </c>
      <c r="AC56" s="1">
        <v>6</v>
      </c>
      <c r="AD56" s="1">
        <v>4</v>
      </c>
      <c r="AF56" s="1">
        <v>13</v>
      </c>
      <c r="AH56" s="1">
        <v>2</v>
      </c>
      <c r="AK56" s="1">
        <v>1</v>
      </c>
      <c r="AM56" s="1">
        <v>4</v>
      </c>
      <c r="BA56" s="1">
        <v>3</v>
      </c>
      <c r="BI56" s="1">
        <v>1</v>
      </c>
      <c r="BK56" s="1">
        <v>1</v>
      </c>
      <c r="BN56" s="1">
        <v>1</v>
      </c>
      <c r="BO56" s="1">
        <v>1</v>
      </c>
      <c r="BS56" s="1">
        <v>1</v>
      </c>
      <c r="BT56" s="1">
        <v>1</v>
      </c>
      <c r="BW56" s="1">
        <v>1</v>
      </c>
      <c r="CJ56" s="1">
        <v>1</v>
      </c>
      <c r="DN56" s="1">
        <v>1</v>
      </c>
      <c r="DS56" s="1">
        <v>1</v>
      </c>
      <c r="DX56" s="1">
        <f t="shared" si="0"/>
        <v>163</v>
      </c>
      <c r="DY56" s="1">
        <f t="shared" si="1"/>
        <v>156</v>
      </c>
    </row>
    <row r="57" spans="1:129" ht="15.75" customHeight="1" x14ac:dyDescent="0.2">
      <c r="A57" s="2">
        <v>44564</v>
      </c>
      <c r="B57" s="15" t="s">
        <v>176</v>
      </c>
      <c r="C57" s="1" t="s">
        <v>0</v>
      </c>
      <c r="D57" s="1" t="s">
        <v>454</v>
      </c>
      <c r="E57" s="1">
        <v>10</v>
      </c>
      <c r="F57" s="1" t="s">
        <v>10</v>
      </c>
      <c r="G57" s="3">
        <v>2</v>
      </c>
      <c r="H57" s="3">
        <v>2</v>
      </c>
      <c r="I57" s="31">
        <v>0.31</v>
      </c>
      <c r="J57" s="1">
        <v>2</v>
      </c>
      <c r="O57" s="1">
        <v>3</v>
      </c>
      <c r="P57" s="1">
        <v>1</v>
      </c>
      <c r="Q57" s="1">
        <v>1</v>
      </c>
      <c r="S57" s="1">
        <v>4</v>
      </c>
      <c r="T57" s="1">
        <v>6</v>
      </c>
      <c r="V57" s="1">
        <f>15+21+26+10+20+15+7+15+8+10+10+15+14</f>
        <v>186</v>
      </c>
      <c r="Y57" s="1">
        <v>35</v>
      </c>
      <c r="Z57" s="1">
        <v>28</v>
      </c>
      <c r="AB57" s="1">
        <v>4</v>
      </c>
      <c r="AC57" s="1">
        <v>2</v>
      </c>
      <c r="AF57" s="1">
        <v>34</v>
      </c>
      <c r="AH57" s="1">
        <v>10</v>
      </c>
      <c r="AZ57" s="1">
        <v>1</v>
      </c>
      <c r="BM57" s="1">
        <v>1</v>
      </c>
      <c r="BN57" s="1">
        <v>6</v>
      </c>
      <c r="BX57" s="1">
        <v>3</v>
      </c>
      <c r="BZ57" s="1">
        <v>1</v>
      </c>
      <c r="CE57" s="1">
        <v>5</v>
      </c>
      <c r="DD57" s="1">
        <v>1</v>
      </c>
      <c r="DK57" s="1">
        <v>1</v>
      </c>
      <c r="DX57" s="1">
        <f t="shared" si="0"/>
        <v>335</v>
      </c>
      <c r="DY57" s="1">
        <f t="shared" si="1"/>
        <v>324</v>
      </c>
    </row>
    <row r="58" spans="1:129" ht="12.75" x14ac:dyDescent="0.2">
      <c r="A58" s="2">
        <v>44564</v>
      </c>
      <c r="B58" s="15" t="s">
        <v>177</v>
      </c>
      <c r="C58" s="1" t="s">
        <v>1</v>
      </c>
      <c r="D58" s="1" t="s">
        <v>454</v>
      </c>
      <c r="E58" s="1">
        <v>9</v>
      </c>
      <c r="F58" s="1" t="s">
        <v>9</v>
      </c>
      <c r="G58" s="3">
        <v>3</v>
      </c>
      <c r="H58" s="3">
        <v>2</v>
      </c>
      <c r="I58" s="31">
        <f>3.24-3.055</f>
        <v>0.18500000000000005</v>
      </c>
      <c r="J58" s="1">
        <v>5</v>
      </c>
      <c r="K58" s="1">
        <v>1</v>
      </c>
      <c r="O58" s="1">
        <v>1</v>
      </c>
      <c r="Q58" s="1">
        <v>2</v>
      </c>
      <c r="Z58" s="1">
        <v>3</v>
      </c>
      <c r="AB58" s="1">
        <v>5</v>
      </c>
      <c r="AF58" s="1">
        <v>1</v>
      </c>
      <c r="BR58" s="1">
        <v>1</v>
      </c>
      <c r="DC58" s="1">
        <v>2</v>
      </c>
      <c r="DF58" s="1">
        <v>1</v>
      </c>
      <c r="DS58" s="1">
        <v>1</v>
      </c>
      <c r="DX58" s="1">
        <f t="shared" si="0"/>
        <v>23</v>
      </c>
      <c r="DY58" s="1">
        <f t="shared" si="1"/>
        <v>18</v>
      </c>
    </row>
    <row r="59" spans="1:129" ht="15.75" customHeight="1" x14ac:dyDescent="0.2">
      <c r="A59" s="2">
        <v>44564</v>
      </c>
      <c r="B59" s="15" t="s">
        <v>177</v>
      </c>
      <c r="C59" s="1" t="s">
        <v>1</v>
      </c>
      <c r="D59" s="1" t="s">
        <v>454</v>
      </c>
      <c r="E59" s="1">
        <v>9</v>
      </c>
      <c r="F59" s="1" t="s">
        <v>10</v>
      </c>
      <c r="G59" s="3">
        <v>4</v>
      </c>
      <c r="H59" s="3">
        <v>2</v>
      </c>
      <c r="I59" s="31">
        <f>3.055-2.26</f>
        <v>0.79500000000000037</v>
      </c>
      <c r="J59" s="1">
        <v>10</v>
      </c>
      <c r="K59" s="1">
        <v>2</v>
      </c>
      <c r="N59" s="1">
        <v>1</v>
      </c>
      <c r="O59" s="1">
        <v>14</v>
      </c>
      <c r="Q59" s="1">
        <v>5</v>
      </c>
      <c r="V59" s="1">
        <v>2</v>
      </c>
      <c r="Y59" s="1">
        <v>3</v>
      </c>
      <c r="Z59" s="1">
        <v>27</v>
      </c>
      <c r="AB59" s="1">
        <v>8</v>
      </c>
      <c r="AF59" s="1">
        <v>1</v>
      </c>
      <c r="AH59" s="1">
        <v>3</v>
      </c>
      <c r="AM59" s="1">
        <v>1</v>
      </c>
      <c r="AZ59" s="1">
        <v>1</v>
      </c>
      <c r="BI59" s="1">
        <v>1</v>
      </c>
      <c r="BP59" s="1">
        <v>1</v>
      </c>
      <c r="BR59" s="1">
        <v>3</v>
      </c>
      <c r="BS59" s="1">
        <v>2</v>
      </c>
      <c r="BT59" s="1">
        <v>2</v>
      </c>
      <c r="BV59" s="1">
        <v>1</v>
      </c>
      <c r="BX59" s="1">
        <v>1</v>
      </c>
      <c r="BY59" s="1">
        <v>1</v>
      </c>
      <c r="BZ59" s="1">
        <v>2</v>
      </c>
      <c r="CE59" s="1">
        <v>3</v>
      </c>
      <c r="DD59" s="1">
        <v>1</v>
      </c>
      <c r="DK59" s="1">
        <v>1</v>
      </c>
      <c r="DS59" s="1">
        <v>1</v>
      </c>
      <c r="DV59" s="1">
        <v>4</v>
      </c>
      <c r="DX59" s="1">
        <f t="shared" si="0"/>
        <v>102</v>
      </c>
      <c r="DY59" s="1">
        <f t="shared" si="1"/>
        <v>79</v>
      </c>
    </row>
    <row r="60" spans="1:129" ht="15.75" customHeight="1" x14ac:dyDescent="0.2">
      <c r="A60" s="2">
        <v>44564</v>
      </c>
      <c r="B60" s="15" t="s">
        <v>174</v>
      </c>
      <c r="C60" s="1" t="s">
        <v>2</v>
      </c>
      <c r="D60" s="1" t="s">
        <v>454</v>
      </c>
      <c r="E60" s="1">
        <v>8</v>
      </c>
      <c r="F60" s="1" t="s">
        <v>9</v>
      </c>
      <c r="G60" s="3">
        <v>5</v>
      </c>
      <c r="H60" s="3">
        <v>2</v>
      </c>
      <c r="I60" s="31">
        <f>4.38-3.24</f>
        <v>1.1399999999999997</v>
      </c>
      <c r="J60" s="1">
        <v>6</v>
      </c>
      <c r="K60" s="1">
        <v>9</v>
      </c>
      <c r="L60" s="1">
        <v>1</v>
      </c>
      <c r="N60" s="1">
        <v>1</v>
      </c>
      <c r="O60" s="1">
        <v>5</v>
      </c>
      <c r="P60" s="1">
        <v>2</v>
      </c>
      <c r="Q60" s="1">
        <v>16</v>
      </c>
      <c r="T60" s="1">
        <v>1</v>
      </c>
      <c r="Z60" s="1">
        <v>3</v>
      </c>
      <c r="AB60" s="1">
        <v>3</v>
      </c>
      <c r="AF60" s="1">
        <v>2</v>
      </c>
      <c r="AH60" s="1">
        <v>1</v>
      </c>
      <c r="AS60" s="1">
        <v>1</v>
      </c>
      <c r="AY60" s="1">
        <v>1</v>
      </c>
      <c r="BN60" s="1">
        <v>1</v>
      </c>
      <c r="BX60" s="1">
        <v>1</v>
      </c>
      <c r="BZ60" s="1">
        <v>3</v>
      </c>
      <c r="CE60" s="1">
        <v>8</v>
      </c>
      <c r="DA60" s="1">
        <v>1</v>
      </c>
      <c r="DC60" s="1">
        <v>1</v>
      </c>
      <c r="DF60" s="1">
        <v>1</v>
      </c>
      <c r="DK60" s="1">
        <v>3</v>
      </c>
      <c r="DM60" s="1">
        <v>5</v>
      </c>
      <c r="DS60" s="1">
        <v>10</v>
      </c>
      <c r="DT60" s="1">
        <v>3</v>
      </c>
      <c r="DU60" s="1">
        <v>6</v>
      </c>
      <c r="DX60" s="1">
        <f t="shared" si="0"/>
        <v>95</v>
      </c>
      <c r="DY60" s="1">
        <f t="shared" si="1"/>
        <v>53</v>
      </c>
    </row>
    <row r="61" spans="1:129" ht="15.75" customHeight="1" x14ac:dyDescent="0.2">
      <c r="A61" s="2">
        <v>44564</v>
      </c>
      <c r="B61" s="15" t="s">
        <v>178</v>
      </c>
      <c r="C61" s="1" t="s">
        <v>2</v>
      </c>
      <c r="D61" s="1" t="s">
        <v>454</v>
      </c>
      <c r="E61" s="1">
        <v>8</v>
      </c>
      <c r="F61" s="1" t="s">
        <v>10</v>
      </c>
      <c r="G61" s="3">
        <v>3</v>
      </c>
      <c r="H61" s="3">
        <v>2</v>
      </c>
      <c r="I61" s="31">
        <f>4.595-4.38</f>
        <v>0.21499999999999986</v>
      </c>
      <c r="J61" s="1">
        <v>5</v>
      </c>
      <c r="K61" s="1">
        <v>2</v>
      </c>
      <c r="P61" s="1">
        <v>1</v>
      </c>
      <c r="Q61" s="1">
        <v>7</v>
      </c>
      <c r="Z61" s="1">
        <v>2</v>
      </c>
      <c r="AB61" s="1">
        <v>1</v>
      </c>
      <c r="AF61" s="1">
        <v>1</v>
      </c>
      <c r="AY61" s="1">
        <v>1</v>
      </c>
      <c r="BK61" s="1">
        <v>1</v>
      </c>
      <c r="BR61" s="1">
        <v>3</v>
      </c>
      <c r="BS61" s="1">
        <v>2</v>
      </c>
      <c r="BZ61" s="1">
        <v>1</v>
      </c>
      <c r="CE61" s="1">
        <v>1</v>
      </c>
      <c r="DA61" s="1">
        <v>1</v>
      </c>
      <c r="DC61" s="1">
        <v>9</v>
      </c>
      <c r="DR61" s="1">
        <v>1</v>
      </c>
      <c r="DS61" s="1">
        <v>1</v>
      </c>
      <c r="DX61" s="1">
        <f t="shared" si="0"/>
        <v>40</v>
      </c>
      <c r="DY61" s="1">
        <f t="shared" si="1"/>
        <v>21</v>
      </c>
    </row>
    <row r="62" spans="1:129" ht="12.75" x14ac:dyDescent="0.2">
      <c r="A62" s="2">
        <v>44564</v>
      </c>
      <c r="B62" s="15" t="s">
        <v>155</v>
      </c>
      <c r="C62" s="1" t="s">
        <v>3</v>
      </c>
      <c r="D62" s="1" t="s">
        <v>454</v>
      </c>
      <c r="E62" s="1">
        <v>7</v>
      </c>
      <c r="F62" s="1" t="s">
        <v>9</v>
      </c>
      <c r="G62" s="3">
        <v>3</v>
      </c>
      <c r="H62" s="3">
        <v>1</v>
      </c>
      <c r="I62" s="31">
        <f>5.22-4.97</f>
        <v>0.25</v>
      </c>
      <c r="J62" s="1">
        <v>5</v>
      </c>
      <c r="K62" s="1">
        <v>2</v>
      </c>
      <c r="Q62" s="1">
        <v>3</v>
      </c>
      <c r="Y62" s="1">
        <v>1</v>
      </c>
      <c r="Z62" s="1">
        <v>5</v>
      </c>
      <c r="AC62" s="1">
        <v>1</v>
      </c>
      <c r="AF62" s="1">
        <v>1</v>
      </c>
      <c r="AY62" s="1">
        <v>1</v>
      </c>
      <c r="BQ62" s="1">
        <v>2</v>
      </c>
      <c r="BS62" s="1">
        <v>1</v>
      </c>
      <c r="BV62" s="1">
        <v>1</v>
      </c>
      <c r="BX62" s="1">
        <v>7</v>
      </c>
      <c r="CB62" s="1">
        <v>1</v>
      </c>
      <c r="CE62" s="1">
        <v>2</v>
      </c>
      <c r="CJ62" s="1">
        <v>1</v>
      </c>
      <c r="DC62" s="1">
        <v>1</v>
      </c>
      <c r="DS62" s="1">
        <v>4</v>
      </c>
      <c r="DV62" s="1">
        <v>2</v>
      </c>
      <c r="DX62" s="1">
        <f t="shared" si="0"/>
        <v>41</v>
      </c>
      <c r="DY62" s="1">
        <f t="shared" si="1"/>
        <v>19</v>
      </c>
    </row>
    <row r="63" spans="1:129" ht="15.75" customHeight="1" x14ac:dyDescent="0.2">
      <c r="A63" s="2">
        <v>44564</v>
      </c>
      <c r="B63" s="15" t="s">
        <v>179</v>
      </c>
      <c r="C63" s="1" t="s">
        <v>3</v>
      </c>
      <c r="D63" s="1" t="s">
        <v>454</v>
      </c>
      <c r="E63" s="1">
        <v>7</v>
      </c>
      <c r="F63" s="1" t="s">
        <v>10</v>
      </c>
      <c r="G63" s="3">
        <v>5</v>
      </c>
      <c r="H63" s="3">
        <v>2</v>
      </c>
      <c r="I63" s="31">
        <f>4.97-4.595</f>
        <v>0.375</v>
      </c>
      <c r="J63" s="1">
        <v>2</v>
      </c>
      <c r="K63" s="1">
        <v>4</v>
      </c>
      <c r="P63" s="1">
        <v>2</v>
      </c>
      <c r="Q63" s="1">
        <v>1</v>
      </c>
      <c r="X63" s="1">
        <v>1</v>
      </c>
      <c r="Y63" s="1">
        <v>10</v>
      </c>
      <c r="Z63" s="1">
        <v>17</v>
      </c>
      <c r="AC63" s="1">
        <v>1</v>
      </c>
      <c r="AF63" s="1">
        <v>18</v>
      </c>
      <c r="AH63" s="1">
        <v>1</v>
      </c>
      <c r="AM63" s="1">
        <v>1</v>
      </c>
      <c r="AZ63" s="1">
        <v>1</v>
      </c>
      <c r="BA63" s="1">
        <v>1</v>
      </c>
      <c r="BN63" s="1">
        <v>1</v>
      </c>
      <c r="BR63" s="1">
        <v>3</v>
      </c>
      <c r="BS63" s="1">
        <v>2</v>
      </c>
      <c r="BV63" s="1">
        <v>3</v>
      </c>
      <c r="BX63" s="1">
        <v>5</v>
      </c>
      <c r="BY63" s="1">
        <v>2</v>
      </c>
      <c r="BZ63" s="1">
        <v>2</v>
      </c>
      <c r="CB63" s="1">
        <v>2</v>
      </c>
      <c r="CE63" s="1">
        <v>8</v>
      </c>
      <c r="DC63" s="1">
        <v>2</v>
      </c>
      <c r="DD63" s="1">
        <v>1</v>
      </c>
      <c r="DJ63" s="1">
        <v>1</v>
      </c>
      <c r="DK63" s="1">
        <v>4</v>
      </c>
      <c r="DS63" s="1">
        <v>2</v>
      </c>
      <c r="DX63" s="1">
        <f t="shared" si="0"/>
        <v>98</v>
      </c>
      <c r="DY63" s="1">
        <f t="shared" si="1"/>
        <v>61</v>
      </c>
    </row>
    <row r="64" spans="1:129" ht="15.75" customHeight="1" x14ac:dyDescent="0.2">
      <c r="A64" s="2">
        <v>44564</v>
      </c>
      <c r="B64" s="15" t="s">
        <v>180</v>
      </c>
      <c r="C64" s="1" t="s">
        <v>4</v>
      </c>
      <c r="D64" s="1" t="s">
        <v>454</v>
      </c>
      <c r="E64" s="1">
        <v>6</v>
      </c>
      <c r="F64" s="1" t="s">
        <v>9</v>
      </c>
      <c r="G64" s="3">
        <v>5</v>
      </c>
      <c r="H64" s="3">
        <v>2</v>
      </c>
      <c r="I64" s="31">
        <v>0.315</v>
      </c>
      <c r="J64" s="1">
        <v>3</v>
      </c>
      <c r="K64" s="1">
        <v>1</v>
      </c>
      <c r="P64" s="1">
        <v>4</v>
      </c>
      <c r="Y64" s="1">
        <v>2</v>
      </c>
      <c r="AB64" s="1">
        <v>1</v>
      </c>
      <c r="AF64" s="1">
        <v>1</v>
      </c>
      <c r="AY64" s="1">
        <v>1</v>
      </c>
      <c r="BN64" s="1">
        <v>1</v>
      </c>
      <c r="CE64" s="1">
        <v>1</v>
      </c>
      <c r="CN64" s="1">
        <v>1</v>
      </c>
      <c r="DF64" s="1">
        <v>4</v>
      </c>
      <c r="DW64" s="1">
        <v>1</v>
      </c>
      <c r="DX64" s="1">
        <f t="shared" si="0"/>
        <v>21</v>
      </c>
      <c r="DY64" s="1">
        <f t="shared" si="1"/>
        <v>14</v>
      </c>
    </row>
    <row r="65" spans="1:129" ht="15.75" customHeight="1" x14ac:dyDescent="0.2">
      <c r="A65" s="2">
        <v>44564</v>
      </c>
      <c r="B65" s="15" t="s">
        <v>159</v>
      </c>
      <c r="C65" s="1" t="s">
        <v>5</v>
      </c>
      <c r="D65" s="1" t="s">
        <v>454</v>
      </c>
      <c r="E65" s="1">
        <v>5</v>
      </c>
      <c r="F65" s="1" t="s">
        <v>9</v>
      </c>
      <c r="G65" s="3">
        <v>4</v>
      </c>
      <c r="H65" s="3">
        <v>2</v>
      </c>
      <c r="I65" s="31">
        <v>0.16500000000000001</v>
      </c>
      <c r="J65" s="1">
        <v>8</v>
      </c>
      <c r="L65" s="1">
        <v>1</v>
      </c>
      <c r="AD65" s="1">
        <v>1</v>
      </c>
      <c r="AF65" s="1">
        <v>1</v>
      </c>
      <c r="CB65" s="1">
        <v>3</v>
      </c>
      <c r="DF65" s="1">
        <v>2</v>
      </c>
      <c r="DW65" s="1">
        <v>2</v>
      </c>
      <c r="DX65" s="1">
        <f t="shared" si="0"/>
        <v>18</v>
      </c>
      <c r="DY65" s="1">
        <f t="shared" si="1"/>
        <v>11</v>
      </c>
    </row>
    <row r="66" spans="1:129" ht="15.75" customHeight="1" x14ac:dyDescent="0.2">
      <c r="A66" s="2">
        <v>44564</v>
      </c>
      <c r="B66" s="15" t="s">
        <v>159</v>
      </c>
      <c r="C66" s="1" t="s">
        <v>5</v>
      </c>
      <c r="D66" s="1" t="s">
        <v>454</v>
      </c>
      <c r="E66" s="1">
        <v>5</v>
      </c>
      <c r="F66" s="1" t="s">
        <v>10</v>
      </c>
      <c r="G66" s="3">
        <v>5</v>
      </c>
      <c r="H66" s="3">
        <v>2</v>
      </c>
      <c r="I66" s="3">
        <v>0.19</v>
      </c>
      <c r="J66" s="1">
        <v>1</v>
      </c>
      <c r="L66" s="1">
        <v>6</v>
      </c>
      <c r="O66" s="1">
        <v>1</v>
      </c>
      <c r="Y66" s="1">
        <v>1</v>
      </c>
      <c r="AB66" s="1">
        <v>2</v>
      </c>
      <c r="AF66" s="1">
        <v>4</v>
      </c>
      <c r="AM66" s="1">
        <v>1</v>
      </c>
      <c r="CN66" s="1">
        <v>1</v>
      </c>
      <c r="DX66" s="1">
        <f t="shared" si="0"/>
        <v>17</v>
      </c>
      <c r="DY66" s="1">
        <f t="shared" si="1"/>
        <v>16</v>
      </c>
    </row>
    <row r="67" spans="1:129" ht="15.75" customHeight="1" x14ac:dyDescent="0.2">
      <c r="A67" s="2">
        <v>44564</v>
      </c>
      <c r="B67" s="15" t="s">
        <v>181</v>
      </c>
      <c r="C67" s="1" t="s">
        <v>156</v>
      </c>
      <c r="D67" s="1" t="s">
        <v>454</v>
      </c>
      <c r="E67" s="1">
        <v>4</v>
      </c>
      <c r="F67" s="1" t="s">
        <v>10</v>
      </c>
      <c r="G67" s="3">
        <v>3</v>
      </c>
      <c r="H67" s="3">
        <v>2</v>
      </c>
      <c r="I67" s="31">
        <v>0.35499999999999998</v>
      </c>
      <c r="J67" s="1">
        <v>1</v>
      </c>
      <c r="K67" s="1">
        <v>5</v>
      </c>
      <c r="Y67" s="1">
        <v>3</v>
      </c>
      <c r="AB67" s="1">
        <v>8</v>
      </c>
      <c r="AF67" s="1">
        <v>5</v>
      </c>
      <c r="DV67" s="1">
        <v>2</v>
      </c>
      <c r="DX67" s="1">
        <f t="shared" ref="DX67:DX130" si="2">SUM(J67:DW67)</f>
        <v>24</v>
      </c>
      <c r="DY67" s="1">
        <f t="shared" ref="DY67:DY130" si="3">SUM(J67:BN67)</f>
        <v>22</v>
      </c>
    </row>
    <row r="68" spans="1:129" ht="15.75" customHeight="1" x14ac:dyDescent="0.2">
      <c r="A68" s="2">
        <v>44564</v>
      </c>
      <c r="B68" s="15" t="s">
        <v>181</v>
      </c>
      <c r="C68" s="1" t="s">
        <v>156</v>
      </c>
      <c r="D68" s="1" t="s">
        <v>454</v>
      </c>
      <c r="E68" s="1">
        <v>4</v>
      </c>
      <c r="F68" s="1" t="s">
        <v>10</v>
      </c>
      <c r="G68" s="3">
        <v>3</v>
      </c>
      <c r="H68" s="3">
        <v>2</v>
      </c>
      <c r="I68" s="31">
        <v>0</v>
      </c>
      <c r="DX68" s="1">
        <f t="shared" si="2"/>
        <v>0</v>
      </c>
      <c r="DY68" s="1">
        <f t="shared" si="3"/>
        <v>0</v>
      </c>
    </row>
    <row r="69" spans="1:129" ht="15.75" customHeight="1" x14ac:dyDescent="0.2">
      <c r="A69" s="2">
        <v>44564</v>
      </c>
      <c r="B69" s="15" t="s">
        <v>182</v>
      </c>
      <c r="C69" s="1" t="s">
        <v>6</v>
      </c>
      <c r="D69" s="1" t="s">
        <v>454</v>
      </c>
      <c r="E69" s="1">
        <v>3</v>
      </c>
      <c r="F69" s="1" t="s">
        <v>9</v>
      </c>
      <c r="G69" s="3">
        <v>3</v>
      </c>
      <c r="H69" s="3">
        <v>2</v>
      </c>
      <c r="I69" s="31">
        <v>0.53</v>
      </c>
      <c r="O69" s="1">
        <v>1</v>
      </c>
      <c r="P69" s="1">
        <v>1</v>
      </c>
      <c r="AB69" s="1">
        <v>4</v>
      </c>
      <c r="AF69" s="1">
        <v>3</v>
      </c>
      <c r="DC69" s="1">
        <v>1</v>
      </c>
      <c r="DK69" s="1">
        <v>1</v>
      </c>
      <c r="DX69" s="1">
        <f t="shared" si="2"/>
        <v>11</v>
      </c>
      <c r="DY69" s="1">
        <f t="shared" si="3"/>
        <v>9</v>
      </c>
    </row>
    <row r="70" spans="1:129" ht="15.75" customHeight="1" x14ac:dyDescent="0.2">
      <c r="A70" s="2">
        <v>44564</v>
      </c>
      <c r="B70" s="15" t="s">
        <v>182</v>
      </c>
      <c r="C70" s="1" t="s">
        <v>6</v>
      </c>
      <c r="D70" s="1" t="s">
        <v>454</v>
      </c>
      <c r="E70" s="1">
        <v>3</v>
      </c>
      <c r="F70" s="1" t="s">
        <v>10</v>
      </c>
      <c r="G70" s="3">
        <v>4</v>
      </c>
      <c r="H70" s="3">
        <v>2</v>
      </c>
      <c r="I70" s="31">
        <v>0.18</v>
      </c>
      <c r="P70" s="1">
        <v>1</v>
      </c>
      <c r="CJ70" s="1">
        <v>1</v>
      </c>
      <c r="DA70" s="1">
        <v>3</v>
      </c>
      <c r="DD70" s="1">
        <v>5</v>
      </c>
      <c r="DX70" s="1">
        <f t="shared" si="2"/>
        <v>10</v>
      </c>
      <c r="DY70" s="1">
        <f t="shared" si="3"/>
        <v>1</v>
      </c>
    </row>
    <row r="71" spans="1:129" ht="15.75" customHeight="1" x14ac:dyDescent="0.2">
      <c r="A71" s="2">
        <v>44564</v>
      </c>
      <c r="B71" s="15" t="s">
        <v>183</v>
      </c>
      <c r="C71" s="1" t="s">
        <v>7</v>
      </c>
      <c r="D71" s="1" t="s">
        <v>454</v>
      </c>
      <c r="E71" s="1">
        <v>2</v>
      </c>
      <c r="F71" s="1" t="s">
        <v>9</v>
      </c>
      <c r="G71" s="3">
        <v>3</v>
      </c>
      <c r="H71" s="3">
        <v>2</v>
      </c>
      <c r="I71" s="31">
        <v>0</v>
      </c>
      <c r="DX71" s="1">
        <f t="shared" si="2"/>
        <v>0</v>
      </c>
      <c r="DY71" s="1">
        <f t="shared" si="3"/>
        <v>0</v>
      </c>
    </row>
    <row r="72" spans="1:129" ht="15.75" customHeight="1" x14ac:dyDescent="0.2">
      <c r="A72" s="2">
        <v>44564</v>
      </c>
      <c r="B72" s="15" t="s">
        <v>183</v>
      </c>
      <c r="C72" s="1" t="s">
        <v>7</v>
      </c>
      <c r="D72" s="1" t="s">
        <v>454</v>
      </c>
      <c r="E72" s="1">
        <v>2</v>
      </c>
      <c r="F72" s="1" t="s">
        <v>10</v>
      </c>
      <c r="G72" s="3">
        <v>5</v>
      </c>
      <c r="H72" s="3">
        <v>2</v>
      </c>
      <c r="I72" s="31">
        <v>0.05</v>
      </c>
      <c r="O72" s="1">
        <v>1</v>
      </c>
      <c r="DX72" s="1">
        <f t="shared" si="2"/>
        <v>1</v>
      </c>
      <c r="DY72" s="1">
        <f t="shared" si="3"/>
        <v>1</v>
      </c>
    </row>
    <row r="73" spans="1:129" ht="15.75" customHeight="1" x14ac:dyDescent="0.2">
      <c r="A73" s="2">
        <v>44564</v>
      </c>
      <c r="B73" s="15" t="s">
        <v>184</v>
      </c>
      <c r="C73" s="1" t="s">
        <v>11</v>
      </c>
      <c r="D73" s="1" t="s">
        <v>454</v>
      </c>
      <c r="E73" s="1">
        <v>1</v>
      </c>
      <c r="F73" s="1" t="s">
        <v>9</v>
      </c>
      <c r="G73" s="3">
        <v>5</v>
      </c>
      <c r="H73" s="3">
        <v>2</v>
      </c>
      <c r="I73" s="31">
        <v>0.21</v>
      </c>
      <c r="Y73" s="1">
        <v>10</v>
      </c>
      <c r="AB73" s="1">
        <v>2</v>
      </c>
      <c r="BN73" s="1">
        <v>2</v>
      </c>
      <c r="DX73" s="1">
        <f t="shared" si="2"/>
        <v>14</v>
      </c>
      <c r="DY73" s="1">
        <f t="shared" si="3"/>
        <v>14</v>
      </c>
    </row>
    <row r="74" spans="1:129" ht="15.75" customHeight="1" x14ac:dyDescent="0.2">
      <c r="A74" s="2">
        <v>44564</v>
      </c>
      <c r="B74" s="15" t="s">
        <v>185</v>
      </c>
      <c r="C74" s="1" t="s">
        <v>11</v>
      </c>
      <c r="D74" s="1" t="s">
        <v>454</v>
      </c>
      <c r="E74" s="1">
        <v>1</v>
      </c>
      <c r="F74" s="1" t="s">
        <v>10</v>
      </c>
      <c r="G74" s="3">
        <v>4</v>
      </c>
      <c r="H74" s="3">
        <v>2</v>
      </c>
      <c r="I74" s="31">
        <v>0.18</v>
      </c>
      <c r="Y74" s="1">
        <v>1</v>
      </c>
      <c r="AB74" s="1">
        <v>1</v>
      </c>
      <c r="AH74" s="1">
        <v>1</v>
      </c>
      <c r="BI74" s="1">
        <v>1</v>
      </c>
      <c r="CE74" s="1">
        <v>1</v>
      </c>
      <c r="DX74" s="1">
        <f t="shared" si="2"/>
        <v>5</v>
      </c>
      <c r="DY74" s="1">
        <f t="shared" si="3"/>
        <v>4</v>
      </c>
    </row>
    <row r="75" spans="1:129" ht="15.75" customHeight="1" x14ac:dyDescent="0.2">
      <c r="A75" s="17">
        <v>44580</v>
      </c>
      <c r="B75" s="15" t="s">
        <v>186</v>
      </c>
      <c r="C75" s="1" t="s">
        <v>0</v>
      </c>
      <c r="D75" s="1" t="s">
        <v>454</v>
      </c>
      <c r="E75" s="1">
        <v>10</v>
      </c>
      <c r="F75" s="1" t="s">
        <v>187</v>
      </c>
      <c r="G75" s="3">
        <v>3</v>
      </c>
      <c r="H75" s="3">
        <v>2</v>
      </c>
      <c r="I75" s="31">
        <v>0.47499999999999998</v>
      </c>
      <c r="J75" s="1">
        <v>3</v>
      </c>
      <c r="L75" s="1">
        <v>1</v>
      </c>
      <c r="S75" s="1">
        <f>24+23</f>
        <v>47</v>
      </c>
      <c r="T75" s="1">
        <f>20+46</f>
        <v>66</v>
      </c>
      <c r="Y75" s="1">
        <v>2</v>
      </c>
      <c r="AB75" s="1">
        <v>5</v>
      </c>
      <c r="AF75" s="1">
        <v>3</v>
      </c>
      <c r="BS75" s="1">
        <v>1</v>
      </c>
      <c r="CJ75" s="1">
        <v>1</v>
      </c>
      <c r="DX75" s="1">
        <f t="shared" si="2"/>
        <v>129</v>
      </c>
      <c r="DY75" s="1">
        <f t="shared" si="3"/>
        <v>127</v>
      </c>
    </row>
    <row r="76" spans="1:129" ht="15.75" customHeight="1" x14ac:dyDescent="0.2">
      <c r="A76" s="17">
        <v>44580</v>
      </c>
      <c r="B76" s="15" t="s">
        <v>186</v>
      </c>
      <c r="C76" s="1" t="s">
        <v>0</v>
      </c>
      <c r="D76" s="1" t="s">
        <v>454</v>
      </c>
      <c r="E76" s="1">
        <v>10</v>
      </c>
      <c r="F76" s="1" t="s">
        <v>10</v>
      </c>
      <c r="G76" s="3">
        <v>3</v>
      </c>
      <c r="H76" s="3">
        <v>2</v>
      </c>
      <c r="I76" s="31">
        <v>0.28000000000000003</v>
      </c>
      <c r="J76" s="1">
        <v>7</v>
      </c>
      <c r="K76" s="1">
        <v>5</v>
      </c>
      <c r="O76" s="1">
        <v>1</v>
      </c>
      <c r="S76" s="1">
        <v>70</v>
      </c>
      <c r="T76" s="1">
        <v>22</v>
      </c>
      <c r="Y76" s="1">
        <f>13+51</f>
        <v>64</v>
      </c>
      <c r="AF76" s="1">
        <v>9</v>
      </c>
      <c r="AH76" s="1">
        <v>14</v>
      </c>
      <c r="BR76" s="1">
        <v>1</v>
      </c>
      <c r="CE76" s="1">
        <v>1</v>
      </c>
      <c r="DK76" s="1">
        <v>1</v>
      </c>
      <c r="DU76" s="1">
        <v>1</v>
      </c>
      <c r="DX76" s="1">
        <f t="shared" si="2"/>
        <v>196</v>
      </c>
      <c r="DY76" s="1">
        <f t="shared" si="3"/>
        <v>192</v>
      </c>
    </row>
    <row r="77" spans="1:129" ht="15.75" customHeight="1" x14ac:dyDescent="0.2">
      <c r="A77" s="17">
        <v>44580</v>
      </c>
      <c r="B77" s="15" t="s">
        <v>182</v>
      </c>
      <c r="C77" s="1" t="s">
        <v>1</v>
      </c>
      <c r="D77" s="1" t="s">
        <v>454</v>
      </c>
      <c r="E77" s="1">
        <v>9</v>
      </c>
      <c r="F77" s="1" t="s">
        <v>9</v>
      </c>
      <c r="G77" s="3">
        <v>5</v>
      </c>
      <c r="H77" s="3">
        <v>2</v>
      </c>
      <c r="I77" s="31">
        <v>0.09</v>
      </c>
      <c r="Y77" s="1">
        <v>10</v>
      </c>
      <c r="AB77" s="1">
        <v>1</v>
      </c>
      <c r="AF77" s="1">
        <v>2</v>
      </c>
      <c r="BS77" s="1">
        <v>1</v>
      </c>
      <c r="BZ77" s="1">
        <v>1</v>
      </c>
      <c r="DC77" s="1">
        <v>1</v>
      </c>
      <c r="DX77" s="1">
        <f t="shared" si="2"/>
        <v>16</v>
      </c>
      <c r="DY77" s="1">
        <f t="shared" si="3"/>
        <v>13</v>
      </c>
    </row>
    <row r="78" spans="1:129" ht="15.75" customHeight="1" x14ac:dyDescent="0.2">
      <c r="A78" s="17">
        <v>44580</v>
      </c>
      <c r="B78" s="15" t="s">
        <v>182</v>
      </c>
      <c r="C78" s="1" t="s">
        <v>1</v>
      </c>
      <c r="D78" s="1" t="s">
        <v>454</v>
      </c>
      <c r="E78" s="1">
        <v>9</v>
      </c>
      <c r="F78" s="1" t="s">
        <v>10</v>
      </c>
      <c r="G78" s="3">
        <v>5</v>
      </c>
      <c r="H78" s="3">
        <v>2</v>
      </c>
      <c r="I78" s="31">
        <v>0.24</v>
      </c>
      <c r="J78" s="1">
        <v>4</v>
      </c>
      <c r="K78" s="1">
        <v>4</v>
      </c>
      <c r="P78" s="1">
        <v>3</v>
      </c>
      <c r="Y78" s="1">
        <v>3</v>
      </c>
      <c r="AF78" s="1">
        <v>1</v>
      </c>
      <c r="BJ78" s="1">
        <v>1</v>
      </c>
      <c r="BV78" s="1">
        <v>1</v>
      </c>
      <c r="BX78" s="1">
        <v>8</v>
      </c>
      <c r="BZ78" s="1">
        <v>1</v>
      </c>
      <c r="CC78" s="1">
        <v>1</v>
      </c>
      <c r="CJ78" s="1">
        <v>1</v>
      </c>
      <c r="DF78" s="1">
        <v>4</v>
      </c>
      <c r="DW78" s="1">
        <v>2</v>
      </c>
      <c r="DX78" s="1">
        <f t="shared" si="2"/>
        <v>34</v>
      </c>
      <c r="DY78" s="1">
        <f t="shared" si="3"/>
        <v>16</v>
      </c>
    </row>
    <row r="79" spans="1:129" ht="15.75" customHeight="1" x14ac:dyDescent="0.2">
      <c r="A79" s="17">
        <v>44580</v>
      </c>
      <c r="B79" s="15" t="s">
        <v>188</v>
      </c>
      <c r="C79" s="1" t="s">
        <v>2</v>
      </c>
      <c r="D79" s="1" t="s">
        <v>454</v>
      </c>
      <c r="E79" s="1">
        <v>8</v>
      </c>
      <c r="F79" s="1" t="s">
        <v>9</v>
      </c>
      <c r="G79" s="3">
        <v>5</v>
      </c>
      <c r="H79" s="3">
        <v>2</v>
      </c>
      <c r="I79" s="31">
        <v>0.64500000000000002</v>
      </c>
      <c r="J79" s="1">
        <v>1</v>
      </c>
      <c r="K79" s="1">
        <v>6</v>
      </c>
      <c r="P79" s="1">
        <v>8</v>
      </c>
      <c r="Y79" s="1">
        <v>3</v>
      </c>
      <c r="AB79" s="1">
        <v>1</v>
      </c>
      <c r="BN79" s="1">
        <v>1</v>
      </c>
      <c r="BP79" s="1">
        <v>2</v>
      </c>
      <c r="BR79" s="1">
        <v>2</v>
      </c>
      <c r="BS79" s="1">
        <v>3</v>
      </c>
      <c r="BX79" s="1">
        <v>4</v>
      </c>
      <c r="DC79" s="1">
        <v>1</v>
      </c>
      <c r="DF79" s="1">
        <v>2</v>
      </c>
      <c r="DX79" s="1">
        <f t="shared" si="2"/>
        <v>34</v>
      </c>
      <c r="DY79" s="1">
        <f t="shared" si="3"/>
        <v>20</v>
      </c>
    </row>
    <row r="80" spans="1:129" ht="15.75" customHeight="1" x14ac:dyDescent="0.2">
      <c r="A80" s="17">
        <v>44580</v>
      </c>
      <c r="B80" s="15" t="s">
        <v>189</v>
      </c>
      <c r="C80" s="1" t="s">
        <v>2</v>
      </c>
      <c r="D80" s="1" t="s">
        <v>454</v>
      </c>
      <c r="E80" s="1">
        <v>8</v>
      </c>
      <c r="F80" s="1" t="s">
        <v>10</v>
      </c>
      <c r="G80" s="3">
        <v>5</v>
      </c>
      <c r="H80" s="3">
        <v>2</v>
      </c>
      <c r="I80" s="31">
        <v>1.0349999999999999</v>
      </c>
      <c r="J80" s="1">
        <v>6</v>
      </c>
      <c r="K80" s="1">
        <v>10</v>
      </c>
      <c r="O80" s="1">
        <v>2</v>
      </c>
      <c r="P80" s="1">
        <v>21</v>
      </c>
      <c r="Q80" s="1">
        <v>1</v>
      </c>
      <c r="S80" s="1">
        <v>3</v>
      </c>
      <c r="Y80" s="1">
        <v>2</v>
      </c>
      <c r="BP80" s="1">
        <v>2</v>
      </c>
      <c r="BR80" s="1">
        <v>3</v>
      </c>
      <c r="BX80" s="1">
        <v>1</v>
      </c>
      <c r="BY80" s="1">
        <v>1</v>
      </c>
      <c r="CL80" s="1">
        <v>2</v>
      </c>
      <c r="DA80" s="1">
        <v>1</v>
      </c>
      <c r="DC80" s="1">
        <v>7</v>
      </c>
      <c r="DF80" s="1">
        <v>2</v>
      </c>
      <c r="DK80" s="1">
        <v>1</v>
      </c>
      <c r="DR80" s="1">
        <v>1</v>
      </c>
      <c r="DU80" s="1">
        <v>1</v>
      </c>
      <c r="DX80" s="1">
        <f t="shared" si="2"/>
        <v>67</v>
      </c>
      <c r="DY80" s="1">
        <f t="shared" si="3"/>
        <v>45</v>
      </c>
    </row>
    <row r="81" spans="1:129" ht="15.75" customHeight="1" x14ac:dyDescent="0.2">
      <c r="A81" s="17">
        <v>44580</v>
      </c>
      <c r="B81" s="15" t="s">
        <v>190</v>
      </c>
      <c r="C81" s="1" t="s">
        <v>3</v>
      </c>
      <c r="D81" s="1" t="s">
        <v>454</v>
      </c>
      <c r="E81" s="1">
        <v>7</v>
      </c>
      <c r="F81" s="1" t="s">
        <v>9</v>
      </c>
      <c r="G81" s="3">
        <v>5</v>
      </c>
      <c r="H81" s="3">
        <v>2</v>
      </c>
      <c r="I81" s="31">
        <v>0.15</v>
      </c>
      <c r="J81" s="1">
        <v>6</v>
      </c>
      <c r="K81" s="1">
        <v>6</v>
      </c>
      <c r="P81" s="1">
        <v>2</v>
      </c>
      <c r="Y81" s="1">
        <v>7</v>
      </c>
      <c r="AF81" s="1">
        <v>1</v>
      </c>
      <c r="BX81" s="18">
        <v>34</v>
      </c>
      <c r="DX81" s="1">
        <f t="shared" si="2"/>
        <v>56</v>
      </c>
      <c r="DY81" s="1">
        <f t="shared" si="3"/>
        <v>22</v>
      </c>
    </row>
    <row r="82" spans="1:129" ht="15.75" customHeight="1" x14ac:dyDescent="0.2">
      <c r="A82" s="17">
        <v>44580</v>
      </c>
      <c r="B82" s="15" t="s">
        <v>190</v>
      </c>
      <c r="C82" s="1" t="s">
        <v>3</v>
      </c>
      <c r="D82" s="1" t="s">
        <v>454</v>
      </c>
      <c r="E82" s="1">
        <v>7</v>
      </c>
      <c r="F82" s="1" t="s">
        <v>10</v>
      </c>
      <c r="G82" s="3">
        <v>5</v>
      </c>
      <c r="H82" s="3">
        <v>2</v>
      </c>
      <c r="I82" s="31">
        <v>0.155</v>
      </c>
      <c r="J82" s="1">
        <v>4</v>
      </c>
      <c r="S82" s="1">
        <v>1</v>
      </c>
      <c r="T82" s="1">
        <v>1</v>
      </c>
      <c r="Y82" s="1">
        <v>16</v>
      </c>
      <c r="AB82" s="1">
        <v>12</v>
      </c>
      <c r="AF82" s="1">
        <v>6</v>
      </c>
      <c r="AH82" s="1">
        <v>2</v>
      </c>
      <c r="BX82" s="1">
        <v>2</v>
      </c>
      <c r="CE82" s="1">
        <v>2</v>
      </c>
      <c r="CK82" s="1">
        <v>1</v>
      </c>
      <c r="DU82" s="1">
        <v>2</v>
      </c>
      <c r="DX82" s="1">
        <f t="shared" si="2"/>
        <v>49</v>
      </c>
      <c r="DY82" s="1">
        <f t="shared" si="3"/>
        <v>42</v>
      </c>
    </row>
    <row r="83" spans="1:129" ht="15.75" customHeight="1" x14ac:dyDescent="0.2">
      <c r="A83" s="17">
        <v>44580</v>
      </c>
      <c r="B83" s="15" t="s">
        <v>191</v>
      </c>
      <c r="C83" s="1" t="s">
        <v>4</v>
      </c>
      <c r="D83" s="1" t="s">
        <v>454</v>
      </c>
      <c r="E83" s="1">
        <v>6</v>
      </c>
      <c r="F83" s="1" t="s">
        <v>9</v>
      </c>
      <c r="G83" s="3">
        <v>5</v>
      </c>
      <c r="H83" s="3">
        <v>2</v>
      </c>
      <c r="I83" s="31">
        <v>0.59</v>
      </c>
      <c r="J83" s="1">
        <v>12</v>
      </c>
      <c r="K83" s="1">
        <v>1</v>
      </c>
      <c r="P83" s="1">
        <v>6</v>
      </c>
      <c r="Q83" s="1">
        <v>1</v>
      </c>
      <c r="AB83" s="1">
        <v>2</v>
      </c>
      <c r="AF83" s="1">
        <v>2</v>
      </c>
      <c r="AH83" s="1">
        <v>2</v>
      </c>
      <c r="BR83" s="1">
        <v>1</v>
      </c>
      <c r="CK83" s="1">
        <v>3</v>
      </c>
      <c r="DA83" s="1">
        <v>1</v>
      </c>
      <c r="DD83" s="1">
        <v>7</v>
      </c>
      <c r="DF83" s="1">
        <v>10</v>
      </c>
      <c r="DX83" s="1">
        <f t="shared" si="2"/>
        <v>48</v>
      </c>
      <c r="DY83" s="1">
        <f t="shared" si="3"/>
        <v>26</v>
      </c>
    </row>
    <row r="84" spans="1:129" ht="15.75" customHeight="1" x14ac:dyDescent="0.2">
      <c r="A84" s="17">
        <v>44580</v>
      </c>
      <c r="B84" s="15" t="s">
        <v>186</v>
      </c>
      <c r="C84" s="1" t="s">
        <v>5</v>
      </c>
      <c r="D84" s="1" t="s">
        <v>454</v>
      </c>
      <c r="E84" s="1">
        <v>5</v>
      </c>
      <c r="F84" s="1" t="s">
        <v>9</v>
      </c>
      <c r="G84" s="3">
        <v>4</v>
      </c>
      <c r="H84" s="3">
        <v>2</v>
      </c>
      <c r="I84" s="31">
        <v>0.11</v>
      </c>
      <c r="J84" s="1">
        <v>5</v>
      </c>
      <c r="Y84" s="1">
        <v>1</v>
      </c>
      <c r="Z84" s="1">
        <v>1</v>
      </c>
      <c r="CB84" s="1">
        <v>1</v>
      </c>
      <c r="DC84" s="1">
        <v>2</v>
      </c>
      <c r="DX84" s="1">
        <f t="shared" si="2"/>
        <v>10</v>
      </c>
      <c r="DY84" s="1">
        <f t="shared" si="3"/>
        <v>7</v>
      </c>
    </row>
    <row r="85" spans="1:129" ht="15.75" customHeight="1" x14ac:dyDescent="0.2">
      <c r="A85" s="17">
        <v>44580</v>
      </c>
      <c r="B85" s="15" t="s">
        <v>186</v>
      </c>
      <c r="C85" s="1" t="s">
        <v>5</v>
      </c>
      <c r="D85" s="1" t="s">
        <v>454</v>
      </c>
      <c r="E85" s="1">
        <v>5</v>
      </c>
      <c r="F85" s="1" t="s">
        <v>10</v>
      </c>
      <c r="G85" s="3">
        <v>5</v>
      </c>
      <c r="H85" s="3">
        <v>2</v>
      </c>
      <c r="I85" s="31">
        <v>0.02</v>
      </c>
      <c r="AD85" s="19">
        <v>2</v>
      </c>
      <c r="AF85" s="1">
        <v>1</v>
      </c>
      <c r="CB85" s="1">
        <v>1</v>
      </c>
      <c r="DX85" s="1">
        <f t="shared" si="2"/>
        <v>4</v>
      </c>
      <c r="DY85" s="1">
        <f t="shared" si="3"/>
        <v>3</v>
      </c>
    </row>
    <row r="86" spans="1:129" ht="15.75" customHeight="1" x14ac:dyDescent="0.2">
      <c r="A86" s="17">
        <v>44580</v>
      </c>
      <c r="B86" s="15" t="s">
        <v>192</v>
      </c>
      <c r="C86" s="1" t="s">
        <v>156</v>
      </c>
      <c r="D86" s="1" t="s">
        <v>454</v>
      </c>
      <c r="E86" s="1">
        <v>4</v>
      </c>
      <c r="F86" s="1" t="s">
        <v>10</v>
      </c>
      <c r="G86" s="3">
        <v>3</v>
      </c>
      <c r="H86" s="3">
        <v>2</v>
      </c>
      <c r="I86" s="31">
        <v>2.5000000000000001E-2</v>
      </c>
      <c r="O86" s="1">
        <v>1</v>
      </c>
      <c r="Y86" s="1">
        <v>1</v>
      </c>
      <c r="AB86" s="1">
        <v>1</v>
      </c>
      <c r="AF86" s="1">
        <v>2</v>
      </c>
      <c r="CP86" s="1">
        <v>1</v>
      </c>
      <c r="DR86" s="1">
        <v>1</v>
      </c>
      <c r="DV86" s="1">
        <v>1</v>
      </c>
      <c r="DX86" s="1">
        <f t="shared" si="2"/>
        <v>8</v>
      </c>
      <c r="DY86" s="1">
        <f t="shared" si="3"/>
        <v>5</v>
      </c>
    </row>
    <row r="87" spans="1:129" ht="15.75" customHeight="1" x14ac:dyDescent="0.2">
      <c r="A87" s="17">
        <v>44580</v>
      </c>
      <c r="B87" s="15" t="s">
        <v>193</v>
      </c>
      <c r="C87" s="1" t="s">
        <v>6</v>
      </c>
      <c r="D87" s="1" t="s">
        <v>454</v>
      </c>
      <c r="E87" s="1">
        <v>3</v>
      </c>
      <c r="F87" s="1" t="s">
        <v>9</v>
      </c>
      <c r="G87" s="3">
        <v>3</v>
      </c>
      <c r="H87" s="3">
        <v>2</v>
      </c>
      <c r="I87" s="31">
        <v>0.05</v>
      </c>
      <c r="AB87" s="1">
        <v>1</v>
      </c>
      <c r="BN87" s="1">
        <v>1</v>
      </c>
      <c r="DX87" s="1">
        <f t="shared" si="2"/>
        <v>2</v>
      </c>
      <c r="DY87" s="1">
        <f t="shared" si="3"/>
        <v>2</v>
      </c>
    </row>
    <row r="88" spans="1:129" ht="15.75" customHeight="1" x14ac:dyDescent="0.2">
      <c r="A88" s="17">
        <v>44580</v>
      </c>
      <c r="B88" s="15" t="s">
        <v>193</v>
      </c>
      <c r="C88" s="1" t="s">
        <v>6</v>
      </c>
      <c r="D88" s="1" t="s">
        <v>454</v>
      </c>
      <c r="E88" s="1">
        <v>3</v>
      </c>
      <c r="F88" s="1" t="s">
        <v>10</v>
      </c>
      <c r="G88" s="3"/>
      <c r="H88" s="3"/>
      <c r="I88" s="31"/>
      <c r="DX88" s="1">
        <f t="shared" si="2"/>
        <v>0</v>
      </c>
      <c r="DY88" s="1">
        <f t="shared" si="3"/>
        <v>0</v>
      </c>
    </row>
    <row r="89" spans="1:129" ht="15.75" customHeight="1" x14ac:dyDescent="0.2">
      <c r="A89" s="17">
        <v>44580</v>
      </c>
      <c r="B89" s="15" t="s">
        <v>194</v>
      </c>
      <c r="C89" s="1" t="s">
        <v>7</v>
      </c>
      <c r="D89" s="1" t="s">
        <v>454</v>
      </c>
      <c r="E89" s="1">
        <v>2</v>
      </c>
      <c r="F89" s="1" t="s">
        <v>9</v>
      </c>
      <c r="G89" s="3">
        <v>3</v>
      </c>
      <c r="H89" s="3">
        <v>2</v>
      </c>
      <c r="I89" s="31">
        <v>0</v>
      </c>
      <c r="DX89" s="1">
        <f t="shared" si="2"/>
        <v>0</v>
      </c>
      <c r="DY89" s="1">
        <f t="shared" si="3"/>
        <v>0</v>
      </c>
    </row>
    <row r="90" spans="1:129" ht="15.75" customHeight="1" x14ac:dyDescent="0.2">
      <c r="A90" s="17">
        <v>44580</v>
      </c>
      <c r="B90" s="15" t="s">
        <v>194</v>
      </c>
      <c r="C90" s="1" t="s">
        <v>7</v>
      </c>
      <c r="D90" s="1" t="s">
        <v>454</v>
      </c>
      <c r="E90" s="1">
        <v>2</v>
      </c>
      <c r="F90" s="1" t="s">
        <v>10</v>
      </c>
      <c r="G90" s="3">
        <v>5</v>
      </c>
      <c r="H90" s="3">
        <v>2</v>
      </c>
      <c r="I90" s="31">
        <v>0</v>
      </c>
      <c r="DX90" s="1">
        <f t="shared" si="2"/>
        <v>0</v>
      </c>
      <c r="DY90" s="1">
        <f t="shared" si="3"/>
        <v>0</v>
      </c>
    </row>
    <row r="91" spans="1:129" ht="15.75" customHeight="1" x14ac:dyDescent="0.2">
      <c r="A91" s="17">
        <v>44580</v>
      </c>
      <c r="B91" s="15" t="s">
        <v>195</v>
      </c>
      <c r="C91" s="1" t="s">
        <v>11</v>
      </c>
      <c r="D91" s="1" t="s">
        <v>454</v>
      </c>
      <c r="E91" s="1">
        <v>1</v>
      </c>
      <c r="F91" s="1" t="s">
        <v>9</v>
      </c>
      <c r="G91" s="3">
        <v>5</v>
      </c>
      <c r="H91" s="3">
        <v>2</v>
      </c>
      <c r="I91" s="31">
        <v>4.0000000000000001E-3</v>
      </c>
      <c r="AB91" s="1">
        <v>1</v>
      </c>
      <c r="DX91" s="1">
        <f t="shared" si="2"/>
        <v>1</v>
      </c>
      <c r="DY91" s="1">
        <f t="shared" si="3"/>
        <v>1</v>
      </c>
    </row>
    <row r="92" spans="1:129" ht="15.75" customHeight="1" x14ac:dyDescent="0.2">
      <c r="A92" s="17">
        <v>44580</v>
      </c>
      <c r="B92" s="15" t="s">
        <v>196</v>
      </c>
      <c r="C92" s="1" t="s">
        <v>11</v>
      </c>
      <c r="D92" s="1" t="s">
        <v>454</v>
      </c>
      <c r="E92" s="1">
        <v>1</v>
      </c>
      <c r="F92" s="1" t="s">
        <v>10</v>
      </c>
      <c r="G92" s="3">
        <v>4</v>
      </c>
      <c r="H92" s="3">
        <v>2</v>
      </c>
      <c r="I92" s="31">
        <v>1.7749999999999999</v>
      </c>
      <c r="J92" s="1">
        <v>1</v>
      </c>
      <c r="L92" s="1">
        <v>4</v>
      </c>
      <c r="AB92" s="1">
        <v>5</v>
      </c>
      <c r="DX92" s="1">
        <f t="shared" si="2"/>
        <v>10</v>
      </c>
      <c r="DY92" s="1">
        <f t="shared" si="3"/>
        <v>10</v>
      </c>
    </row>
    <row r="93" spans="1:129" ht="15.75" customHeight="1" x14ac:dyDescent="0.2">
      <c r="A93" s="17">
        <v>44602</v>
      </c>
      <c r="B93" s="15" t="s">
        <v>197</v>
      </c>
      <c r="C93" s="1" t="s">
        <v>0</v>
      </c>
      <c r="D93" s="1" t="s">
        <v>454</v>
      </c>
      <c r="E93" s="1">
        <v>10</v>
      </c>
      <c r="F93" s="1" t="s">
        <v>9</v>
      </c>
      <c r="G93" s="3">
        <v>4</v>
      </c>
      <c r="H93" s="3">
        <v>2</v>
      </c>
      <c r="I93" s="31">
        <v>4.4999999999999998E-2</v>
      </c>
      <c r="K93" s="1">
        <v>2</v>
      </c>
      <c r="O93" s="1">
        <v>1</v>
      </c>
      <c r="S93" s="1">
        <v>56</v>
      </c>
      <c r="T93" s="1">
        <v>13</v>
      </c>
      <c r="Y93" s="1">
        <v>2</v>
      </c>
      <c r="AC93" s="1">
        <v>1</v>
      </c>
      <c r="BJ93" s="1">
        <v>1</v>
      </c>
      <c r="DW93" s="1">
        <v>1</v>
      </c>
      <c r="DX93" s="1">
        <f t="shared" si="2"/>
        <v>77</v>
      </c>
      <c r="DY93" s="1">
        <f t="shared" si="3"/>
        <v>76</v>
      </c>
    </row>
    <row r="94" spans="1:129" ht="15.75" customHeight="1" x14ac:dyDescent="0.2">
      <c r="A94" s="17">
        <v>44602</v>
      </c>
      <c r="B94" s="15" t="s">
        <v>197</v>
      </c>
      <c r="C94" s="1" t="s">
        <v>0</v>
      </c>
      <c r="D94" s="1" t="s">
        <v>454</v>
      </c>
      <c r="E94" s="1">
        <v>10</v>
      </c>
      <c r="F94" s="1" t="s">
        <v>10</v>
      </c>
      <c r="G94" s="3">
        <v>3</v>
      </c>
      <c r="H94" s="3">
        <v>2</v>
      </c>
      <c r="I94" s="31">
        <f>0.24-0.045</f>
        <v>0.19500000000000001</v>
      </c>
      <c r="J94" s="1">
        <v>3</v>
      </c>
      <c r="O94" s="1">
        <v>3</v>
      </c>
      <c r="S94" s="1">
        <v>5</v>
      </c>
      <c r="T94" s="1">
        <v>24</v>
      </c>
      <c r="X94" s="1">
        <v>1</v>
      </c>
      <c r="Y94" s="1">
        <v>20</v>
      </c>
      <c r="AC94" s="1">
        <v>1</v>
      </c>
      <c r="AF94" s="1">
        <v>14</v>
      </c>
      <c r="AH94" s="1">
        <v>3</v>
      </c>
      <c r="BS94" s="1">
        <v>1</v>
      </c>
      <c r="BZ94" s="1">
        <v>1</v>
      </c>
      <c r="CC94" s="1">
        <v>14</v>
      </c>
      <c r="DJ94" s="1">
        <v>2</v>
      </c>
      <c r="DV94" s="1">
        <v>1</v>
      </c>
      <c r="DX94" s="1">
        <f t="shared" si="2"/>
        <v>93</v>
      </c>
      <c r="DY94" s="1">
        <f t="shared" si="3"/>
        <v>74</v>
      </c>
    </row>
    <row r="95" spans="1:129" ht="15.75" customHeight="1" x14ac:dyDescent="0.2">
      <c r="A95" s="17">
        <v>44602</v>
      </c>
      <c r="B95" s="15" t="s">
        <v>198</v>
      </c>
      <c r="C95" s="1" t="s">
        <v>1</v>
      </c>
      <c r="D95" s="1" t="s">
        <v>454</v>
      </c>
      <c r="E95" s="1">
        <v>9</v>
      </c>
      <c r="F95" s="1" t="s">
        <v>10</v>
      </c>
      <c r="G95" s="3">
        <v>3</v>
      </c>
      <c r="H95" s="3">
        <v>2</v>
      </c>
      <c r="I95" s="31">
        <v>0.4</v>
      </c>
      <c r="AF95" s="1">
        <v>1</v>
      </c>
      <c r="BZ95" s="1">
        <v>1</v>
      </c>
      <c r="DC95" s="1">
        <v>1</v>
      </c>
      <c r="DJ95" s="1">
        <v>1</v>
      </c>
      <c r="DS95" s="1">
        <v>1</v>
      </c>
      <c r="DX95" s="1">
        <f t="shared" si="2"/>
        <v>5</v>
      </c>
      <c r="DY95" s="1">
        <f t="shared" si="3"/>
        <v>1</v>
      </c>
    </row>
    <row r="96" spans="1:129" ht="15.75" customHeight="1" x14ac:dyDescent="0.2">
      <c r="A96" s="17">
        <v>44602</v>
      </c>
      <c r="B96" s="15" t="s">
        <v>198</v>
      </c>
      <c r="C96" s="1" t="s">
        <v>1</v>
      </c>
      <c r="D96" s="1" t="s">
        <v>454</v>
      </c>
      <c r="E96" s="1">
        <v>9</v>
      </c>
      <c r="F96" s="1" t="s">
        <v>9</v>
      </c>
      <c r="G96" s="3">
        <v>5</v>
      </c>
      <c r="H96" s="3">
        <v>2</v>
      </c>
      <c r="I96" s="31">
        <v>2.5000000000000001E-2</v>
      </c>
      <c r="J96" s="1">
        <v>5</v>
      </c>
      <c r="K96" s="1">
        <v>3</v>
      </c>
      <c r="O96" s="1">
        <v>4</v>
      </c>
      <c r="Y96" s="1">
        <v>7</v>
      </c>
      <c r="AH96" s="1">
        <v>1</v>
      </c>
      <c r="BR96" s="1">
        <v>1</v>
      </c>
      <c r="BX96" s="1">
        <v>1</v>
      </c>
      <c r="DJ96" s="1">
        <v>1</v>
      </c>
      <c r="DV96" s="1">
        <v>1</v>
      </c>
      <c r="DX96" s="1">
        <f t="shared" si="2"/>
        <v>24</v>
      </c>
      <c r="DY96" s="1">
        <f t="shared" si="3"/>
        <v>20</v>
      </c>
    </row>
    <row r="97" spans="1:129" ht="15.75" customHeight="1" x14ac:dyDescent="0.2">
      <c r="A97" s="17">
        <v>44602</v>
      </c>
      <c r="B97" s="15" t="s">
        <v>199</v>
      </c>
      <c r="C97" s="1" t="s">
        <v>2</v>
      </c>
      <c r="D97" s="1" t="s">
        <v>454</v>
      </c>
      <c r="E97" s="1">
        <v>8</v>
      </c>
      <c r="F97" s="1" t="s">
        <v>9</v>
      </c>
      <c r="G97" s="3">
        <v>4</v>
      </c>
      <c r="H97" s="3">
        <v>2</v>
      </c>
      <c r="I97" s="31">
        <v>0.77</v>
      </c>
      <c r="J97" s="1">
        <v>10</v>
      </c>
      <c r="K97" s="1">
        <v>2</v>
      </c>
      <c r="P97" s="1">
        <v>20</v>
      </c>
      <c r="S97" s="1">
        <v>2</v>
      </c>
      <c r="Y97" s="1">
        <v>5</v>
      </c>
      <c r="AB97" s="1">
        <v>1</v>
      </c>
      <c r="AF97" s="1">
        <v>6</v>
      </c>
      <c r="CC97" s="1">
        <v>1</v>
      </c>
      <c r="DC97" s="1">
        <v>11</v>
      </c>
      <c r="DJ97" s="1">
        <v>2</v>
      </c>
      <c r="DS97" s="1">
        <v>1</v>
      </c>
      <c r="DX97" s="1">
        <f t="shared" si="2"/>
        <v>61</v>
      </c>
      <c r="DY97" s="1">
        <f t="shared" si="3"/>
        <v>46</v>
      </c>
    </row>
    <row r="98" spans="1:129" ht="15.75" customHeight="1" x14ac:dyDescent="0.2">
      <c r="A98" s="17">
        <v>44602</v>
      </c>
      <c r="B98" s="15" t="s">
        <v>199</v>
      </c>
      <c r="C98" s="1" t="s">
        <v>2</v>
      </c>
      <c r="D98" s="1" t="s">
        <v>454</v>
      </c>
      <c r="E98" s="1">
        <v>8</v>
      </c>
      <c r="F98" s="1" t="s">
        <v>10</v>
      </c>
      <c r="G98" s="3">
        <v>4</v>
      </c>
      <c r="H98" s="3">
        <v>2</v>
      </c>
      <c r="I98" s="31">
        <v>0.625</v>
      </c>
      <c r="J98" s="1">
        <v>2</v>
      </c>
      <c r="K98" s="1">
        <v>5</v>
      </c>
      <c r="P98" s="1">
        <v>12</v>
      </c>
      <c r="Y98" s="1">
        <v>4</v>
      </c>
      <c r="AB98" s="1">
        <v>4</v>
      </c>
      <c r="BX98" s="1">
        <v>1</v>
      </c>
      <c r="DD98" s="1">
        <v>7</v>
      </c>
      <c r="DX98" s="1">
        <f t="shared" si="2"/>
        <v>35</v>
      </c>
      <c r="DY98" s="1">
        <f t="shared" si="3"/>
        <v>27</v>
      </c>
    </row>
    <row r="99" spans="1:129" ht="15.75" customHeight="1" x14ac:dyDescent="0.2">
      <c r="A99" s="17">
        <v>44602</v>
      </c>
      <c r="B99" s="15" t="s">
        <v>149</v>
      </c>
      <c r="C99" s="1" t="s">
        <v>3</v>
      </c>
      <c r="D99" s="1" t="s">
        <v>454</v>
      </c>
      <c r="E99" s="1">
        <v>7</v>
      </c>
      <c r="F99" s="1" t="s">
        <v>9</v>
      </c>
      <c r="G99" s="3">
        <v>3</v>
      </c>
      <c r="H99" s="3">
        <v>2</v>
      </c>
      <c r="I99" s="31">
        <v>1.44</v>
      </c>
      <c r="J99" s="1">
        <v>2</v>
      </c>
      <c r="K99" s="1">
        <v>1</v>
      </c>
      <c r="P99" s="1">
        <v>2</v>
      </c>
      <c r="S99" s="1">
        <v>1</v>
      </c>
      <c r="Y99" s="1">
        <v>5</v>
      </c>
      <c r="AB99" s="1">
        <v>1</v>
      </c>
      <c r="AC99" s="1">
        <v>2</v>
      </c>
      <c r="BX99" s="1">
        <v>8</v>
      </c>
      <c r="BY99" s="1">
        <v>1</v>
      </c>
      <c r="CE99" s="1">
        <v>1</v>
      </c>
      <c r="DS99" s="1">
        <v>2</v>
      </c>
      <c r="DV99" s="1">
        <v>1</v>
      </c>
      <c r="DX99" s="1">
        <f t="shared" si="2"/>
        <v>27</v>
      </c>
      <c r="DY99" s="1">
        <f t="shared" si="3"/>
        <v>14</v>
      </c>
    </row>
    <row r="100" spans="1:129" ht="15.75" customHeight="1" x14ac:dyDescent="0.2">
      <c r="A100" s="17">
        <v>44602</v>
      </c>
      <c r="B100" s="15" t="s">
        <v>149</v>
      </c>
      <c r="C100" s="1" t="s">
        <v>3</v>
      </c>
      <c r="D100" s="1" t="s">
        <v>454</v>
      </c>
      <c r="E100" s="1">
        <v>7</v>
      </c>
      <c r="F100" s="1" t="s">
        <v>10</v>
      </c>
      <c r="G100" s="3">
        <v>5</v>
      </c>
      <c r="H100" s="3">
        <v>2</v>
      </c>
      <c r="I100" s="31">
        <v>1.665</v>
      </c>
      <c r="J100" s="1">
        <v>9</v>
      </c>
      <c r="K100" s="1">
        <v>2</v>
      </c>
      <c r="Y100" s="1">
        <v>7</v>
      </c>
      <c r="AB100" s="1">
        <v>1</v>
      </c>
      <c r="AF100" s="1">
        <v>2</v>
      </c>
      <c r="BV100" s="1">
        <v>1</v>
      </c>
      <c r="CD100" s="1">
        <v>2</v>
      </c>
      <c r="CE100" s="1">
        <v>5</v>
      </c>
      <c r="DE100" s="1">
        <v>1</v>
      </c>
      <c r="DF100" s="1">
        <v>1</v>
      </c>
      <c r="DS100" s="1">
        <v>2</v>
      </c>
      <c r="DU100" s="1">
        <v>1</v>
      </c>
      <c r="DX100" s="1">
        <f t="shared" si="2"/>
        <v>34</v>
      </c>
      <c r="DY100" s="1">
        <f t="shared" si="3"/>
        <v>21</v>
      </c>
    </row>
    <row r="101" spans="1:129" ht="15.75" customHeight="1" x14ac:dyDescent="0.2">
      <c r="A101" s="17">
        <v>44602</v>
      </c>
      <c r="B101" s="15" t="s">
        <v>200</v>
      </c>
      <c r="C101" s="1" t="s">
        <v>4</v>
      </c>
      <c r="D101" s="1" t="s">
        <v>454</v>
      </c>
      <c r="E101" s="1">
        <v>6</v>
      </c>
      <c r="F101" s="1" t="s">
        <v>9</v>
      </c>
      <c r="G101" s="3">
        <v>5</v>
      </c>
      <c r="H101" s="3">
        <v>2</v>
      </c>
      <c r="I101" s="31">
        <f>3.648-1.44</f>
        <v>2.2080000000000002</v>
      </c>
      <c r="J101" s="1">
        <v>15</v>
      </c>
      <c r="K101" s="1">
        <v>1</v>
      </c>
      <c r="P101" s="1">
        <v>2</v>
      </c>
      <c r="AB101" s="1">
        <v>1</v>
      </c>
      <c r="AF101" s="1">
        <v>1</v>
      </c>
      <c r="BN101" s="1">
        <v>1</v>
      </c>
      <c r="BT101" s="1">
        <v>1</v>
      </c>
      <c r="BX101" s="1">
        <v>1</v>
      </c>
      <c r="CE101" s="1">
        <v>1</v>
      </c>
      <c r="DC101" s="1">
        <v>1</v>
      </c>
      <c r="DF101" s="1">
        <v>8</v>
      </c>
      <c r="DS101" s="1">
        <v>2</v>
      </c>
      <c r="DX101" s="1">
        <f t="shared" si="2"/>
        <v>35</v>
      </c>
      <c r="DY101" s="1">
        <f t="shared" si="3"/>
        <v>21</v>
      </c>
    </row>
    <row r="102" spans="1:129" ht="15.75" customHeight="1" x14ac:dyDescent="0.2">
      <c r="A102" s="17">
        <v>44602</v>
      </c>
      <c r="B102" s="15" t="s">
        <v>201</v>
      </c>
      <c r="C102" s="1" t="s">
        <v>5</v>
      </c>
      <c r="D102" s="1" t="s">
        <v>454</v>
      </c>
      <c r="E102" s="1">
        <v>5</v>
      </c>
      <c r="F102" s="1" t="s">
        <v>9</v>
      </c>
      <c r="G102" s="3">
        <v>4</v>
      </c>
      <c r="H102" s="3">
        <v>2</v>
      </c>
      <c r="I102" s="31">
        <v>0.56999999999999995</v>
      </c>
      <c r="L102" s="1">
        <v>1</v>
      </c>
      <c r="AB102" s="1">
        <v>2</v>
      </c>
      <c r="CB102" s="1">
        <v>1</v>
      </c>
      <c r="DX102" s="1">
        <f t="shared" si="2"/>
        <v>4</v>
      </c>
      <c r="DY102" s="1">
        <f t="shared" si="3"/>
        <v>3</v>
      </c>
    </row>
    <row r="103" spans="1:129" ht="15.75" customHeight="1" x14ac:dyDescent="0.2">
      <c r="A103" s="17">
        <v>44602</v>
      </c>
      <c r="B103" s="15" t="s">
        <v>201</v>
      </c>
      <c r="C103" s="1" t="s">
        <v>5</v>
      </c>
      <c r="D103" s="1" t="s">
        <v>454</v>
      </c>
      <c r="E103" s="1">
        <v>5</v>
      </c>
      <c r="F103" s="1" t="s">
        <v>10</v>
      </c>
      <c r="G103" s="3">
        <v>5</v>
      </c>
      <c r="H103" s="3">
        <v>2</v>
      </c>
      <c r="I103" s="31"/>
      <c r="Y103" s="1">
        <v>3</v>
      </c>
      <c r="AB103" s="1">
        <v>5</v>
      </c>
      <c r="AF103" s="1">
        <v>4</v>
      </c>
      <c r="DX103" s="1">
        <f t="shared" si="2"/>
        <v>12</v>
      </c>
      <c r="DY103" s="1">
        <f t="shared" si="3"/>
        <v>12</v>
      </c>
    </row>
    <row r="104" spans="1:129" ht="15.75" customHeight="1" x14ac:dyDescent="0.2">
      <c r="A104" s="17">
        <v>44602</v>
      </c>
      <c r="B104" s="15" t="s">
        <v>165</v>
      </c>
      <c r="C104" s="1" t="s">
        <v>156</v>
      </c>
      <c r="D104" s="1" t="s">
        <v>454</v>
      </c>
      <c r="E104" s="1">
        <v>4</v>
      </c>
      <c r="F104" s="1" t="s">
        <v>10</v>
      </c>
      <c r="G104" s="3">
        <v>3</v>
      </c>
      <c r="H104" s="3">
        <v>2</v>
      </c>
      <c r="I104" s="31">
        <v>0.19</v>
      </c>
      <c r="K104" s="1">
        <v>3</v>
      </c>
      <c r="L104" s="1">
        <v>1</v>
      </c>
      <c r="Y104" s="1">
        <v>1</v>
      </c>
      <c r="AB104" s="1">
        <v>2</v>
      </c>
      <c r="AF104" s="1">
        <v>4</v>
      </c>
      <c r="AM104" s="1">
        <v>1</v>
      </c>
      <c r="BN104" s="1">
        <v>1</v>
      </c>
      <c r="DV104" s="1">
        <v>2</v>
      </c>
      <c r="DX104" s="1">
        <f t="shared" si="2"/>
        <v>15</v>
      </c>
      <c r="DY104" s="1">
        <f t="shared" si="3"/>
        <v>13</v>
      </c>
    </row>
    <row r="105" spans="1:129" ht="46.15" customHeight="1" x14ac:dyDescent="0.2">
      <c r="A105" s="17">
        <v>44602</v>
      </c>
      <c r="B105" s="15" t="s">
        <v>188</v>
      </c>
      <c r="C105" s="1" t="s">
        <v>6</v>
      </c>
      <c r="D105" s="1" t="s">
        <v>454</v>
      </c>
      <c r="E105" s="1">
        <v>3</v>
      </c>
      <c r="F105" s="1" t="s">
        <v>9</v>
      </c>
      <c r="G105" s="3">
        <v>3</v>
      </c>
      <c r="H105" s="3">
        <v>2</v>
      </c>
      <c r="I105" s="31">
        <v>0.11</v>
      </c>
      <c r="J105" s="1">
        <v>2</v>
      </c>
      <c r="K105" s="1">
        <v>2</v>
      </c>
      <c r="AB105" s="1">
        <v>3</v>
      </c>
      <c r="AF105" s="1">
        <v>1</v>
      </c>
      <c r="DK105" s="1">
        <v>4</v>
      </c>
      <c r="DX105" s="1">
        <f t="shared" si="2"/>
        <v>12</v>
      </c>
      <c r="DY105" s="1">
        <f t="shared" si="3"/>
        <v>8</v>
      </c>
    </row>
    <row r="106" spans="1:129" ht="15.75" customHeight="1" x14ac:dyDescent="0.2">
      <c r="A106" s="17">
        <v>44602</v>
      </c>
      <c r="B106" s="15" t="s">
        <v>174</v>
      </c>
      <c r="C106" s="1" t="s">
        <v>7</v>
      </c>
      <c r="D106" s="1" t="s">
        <v>454</v>
      </c>
      <c r="E106" s="1">
        <v>2</v>
      </c>
      <c r="F106" s="1" t="s">
        <v>9</v>
      </c>
      <c r="G106" s="3">
        <v>3</v>
      </c>
      <c r="H106" s="3">
        <v>2</v>
      </c>
      <c r="I106" s="31">
        <v>2E-3</v>
      </c>
      <c r="O106" s="1">
        <v>1</v>
      </c>
      <c r="AB106" s="1">
        <v>2</v>
      </c>
      <c r="AC106" s="1">
        <v>1</v>
      </c>
      <c r="DX106" s="1">
        <f t="shared" si="2"/>
        <v>4</v>
      </c>
      <c r="DY106" s="1">
        <f t="shared" si="3"/>
        <v>4</v>
      </c>
    </row>
    <row r="107" spans="1:129" ht="15.75" customHeight="1" x14ac:dyDescent="0.2">
      <c r="A107" s="17">
        <v>44602</v>
      </c>
      <c r="B107" s="15" t="s">
        <v>174</v>
      </c>
      <c r="C107" s="1" t="s">
        <v>7</v>
      </c>
      <c r="D107" s="1" t="s">
        <v>454</v>
      </c>
      <c r="E107" s="1">
        <v>2</v>
      </c>
      <c r="F107" s="1" t="s">
        <v>10</v>
      </c>
      <c r="G107" s="3">
        <v>5</v>
      </c>
      <c r="H107" s="3">
        <v>2</v>
      </c>
      <c r="I107" s="31">
        <v>0.125</v>
      </c>
      <c r="J107" s="1">
        <v>1</v>
      </c>
      <c r="O107" s="1">
        <v>1</v>
      </c>
      <c r="P107" s="1">
        <v>1</v>
      </c>
      <c r="AB107" s="1">
        <v>3</v>
      </c>
      <c r="DX107" s="1">
        <f t="shared" si="2"/>
        <v>6</v>
      </c>
      <c r="DY107" s="1">
        <f t="shared" si="3"/>
        <v>6</v>
      </c>
    </row>
    <row r="108" spans="1:129" ht="15.75" customHeight="1" x14ac:dyDescent="0.2">
      <c r="A108" s="17">
        <v>44602</v>
      </c>
      <c r="B108" s="15" t="s">
        <v>166</v>
      </c>
      <c r="C108" s="1" t="s">
        <v>11</v>
      </c>
      <c r="D108" s="1" t="s">
        <v>454</v>
      </c>
      <c r="E108" s="1">
        <v>1</v>
      </c>
      <c r="F108" s="1" t="s">
        <v>9</v>
      </c>
      <c r="G108" s="3">
        <v>5</v>
      </c>
      <c r="H108" s="3">
        <v>2</v>
      </c>
      <c r="I108" s="31">
        <v>0</v>
      </c>
      <c r="DX108" s="1">
        <f t="shared" si="2"/>
        <v>0</v>
      </c>
      <c r="DY108" s="1">
        <f t="shared" si="3"/>
        <v>0</v>
      </c>
    </row>
    <row r="109" spans="1:129" ht="15.75" customHeight="1" x14ac:dyDescent="0.2">
      <c r="A109" s="17">
        <v>44602</v>
      </c>
      <c r="B109" s="15" t="s">
        <v>166</v>
      </c>
      <c r="C109" s="1" t="s">
        <v>11</v>
      </c>
      <c r="D109" s="1" t="s">
        <v>454</v>
      </c>
      <c r="E109" s="1">
        <v>1</v>
      </c>
      <c r="F109" s="1" t="s">
        <v>10</v>
      </c>
      <c r="G109" s="3">
        <v>4</v>
      </c>
      <c r="H109" s="3">
        <v>2</v>
      </c>
      <c r="I109" s="31">
        <v>0.105</v>
      </c>
      <c r="K109" s="1">
        <v>1</v>
      </c>
      <c r="O109" s="1">
        <v>1</v>
      </c>
      <c r="S109" s="1">
        <v>1</v>
      </c>
      <c r="AB109" s="1">
        <v>10</v>
      </c>
      <c r="AC109" s="1">
        <v>2</v>
      </c>
      <c r="DS109" s="1">
        <v>1</v>
      </c>
      <c r="DX109" s="1">
        <f t="shared" si="2"/>
        <v>16</v>
      </c>
      <c r="DY109" s="1">
        <f t="shared" si="3"/>
        <v>15</v>
      </c>
    </row>
    <row r="110" spans="1:129" ht="15.75" customHeight="1" x14ac:dyDescent="0.2">
      <c r="A110" s="17">
        <v>44615</v>
      </c>
      <c r="B110" s="15" t="s">
        <v>148</v>
      </c>
      <c r="C110" s="1" t="s">
        <v>0</v>
      </c>
      <c r="D110" s="1" t="s">
        <v>454</v>
      </c>
      <c r="E110" s="1">
        <v>10</v>
      </c>
      <c r="F110" s="1" t="s">
        <v>9</v>
      </c>
      <c r="G110" s="3">
        <v>5</v>
      </c>
      <c r="H110" s="3">
        <v>2</v>
      </c>
      <c r="I110" s="31">
        <v>0.26</v>
      </c>
      <c r="K110" s="1">
        <v>1</v>
      </c>
      <c r="S110" s="1">
        <v>2</v>
      </c>
      <c r="X110" s="1">
        <v>1</v>
      </c>
      <c r="Y110" s="1">
        <v>5</v>
      </c>
      <c r="AA110" s="1">
        <v>1</v>
      </c>
      <c r="AC110" s="1">
        <v>2</v>
      </c>
      <c r="BI110" s="1">
        <v>1</v>
      </c>
      <c r="BJ110" s="1">
        <v>3</v>
      </c>
      <c r="BN110" s="1">
        <v>1</v>
      </c>
      <c r="BT110" s="1">
        <v>1</v>
      </c>
      <c r="DU110" s="1">
        <v>1</v>
      </c>
      <c r="DW110" s="1">
        <v>1</v>
      </c>
      <c r="DX110" s="1">
        <f t="shared" si="2"/>
        <v>20</v>
      </c>
      <c r="DY110" s="1">
        <f t="shared" si="3"/>
        <v>17</v>
      </c>
    </row>
    <row r="111" spans="1:129" ht="15.75" customHeight="1" x14ac:dyDescent="0.2">
      <c r="A111" s="17">
        <v>44615</v>
      </c>
      <c r="B111" s="15" t="s">
        <v>148</v>
      </c>
      <c r="C111" s="1" t="s">
        <v>0</v>
      </c>
      <c r="D111" s="1" t="s">
        <v>454</v>
      </c>
      <c r="E111" s="1">
        <v>10</v>
      </c>
      <c r="F111" s="1" t="s">
        <v>10</v>
      </c>
      <c r="G111" s="3">
        <v>5</v>
      </c>
      <c r="H111" s="3">
        <v>2</v>
      </c>
      <c r="I111" s="31">
        <v>7.4999999999999997E-2</v>
      </c>
      <c r="K111" s="1">
        <v>1</v>
      </c>
      <c r="S111" s="1">
        <v>38</v>
      </c>
      <c r="Y111" s="1">
        <v>20</v>
      </c>
      <c r="AB111" s="1">
        <v>5</v>
      </c>
      <c r="AC111" s="1">
        <v>1</v>
      </c>
      <c r="AH111" s="1">
        <v>12</v>
      </c>
      <c r="BJ111" s="1">
        <v>1</v>
      </c>
      <c r="BZ111" s="1">
        <v>1</v>
      </c>
      <c r="CE111" s="1">
        <v>3</v>
      </c>
      <c r="DA111" s="1">
        <v>2</v>
      </c>
      <c r="DS111" s="1">
        <v>1</v>
      </c>
      <c r="DU111" s="1">
        <v>1</v>
      </c>
      <c r="DX111" s="1">
        <f t="shared" si="2"/>
        <v>86</v>
      </c>
      <c r="DY111" s="1">
        <f t="shared" si="3"/>
        <v>78</v>
      </c>
    </row>
    <row r="112" spans="1:129" ht="15.75" customHeight="1" x14ac:dyDescent="0.2">
      <c r="A112" s="17">
        <v>44615</v>
      </c>
      <c r="B112" s="15" t="s">
        <v>202</v>
      </c>
      <c r="C112" s="1" t="s">
        <v>1</v>
      </c>
      <c r="D112" s="1" t="s">
        <v>454</v>
      </c>
      <c r="E112" s="1">
        <v>9</v>
      </c>
      <c r="F112" s="1" t="s">
        <v>9</v>
      </c>
      <c r="G112" s="3">
        <v>5</v>
      </c>
      <c r="H112" s="3">
        <v>2</v>
      </c>
      <c r="I112" s="31">
        <f>0.205-0.03</f>
        <v>0.17499999999999999</v>
      </c>
      <c r="J112" s="1">
        <v>2</v>
      </c>
      <c r="AG112" s="1">
        <v>1</v>
      </c>
      <c r="BX112" s="1">
        <v>3</v>
      </c>
      <c r="BY112" s="1">
        <v>2</v>
      </c>
      <c r="CE112" s="1">
        <v>1</v>
      </c>
      <c r="DF112" s="1">
        <v>1</v>
      </c>
      <c r="DX112" s="1">
        <f t="shared" si="2"/>
        <v>10</v>
      </c>
      <c r="DY112" s="1">
        <f t="shared" si="3"/>
        <v>3</v>
      </c>
    </row>
    <row r="113" spans="1:129" ht="15.75" customHeight="1" x14ac:dyDescent="0.2">
      <c r="A113" s="17">
        <v>44615</v>
      </c>
      <c r="B113" s="15" t="s">
        <v>202</v>
      </c>
      <c r="C113" s="1" t="s">
        <v>1</v>
      </c>
      <c r="D113" s="1" t="s">
        <v>454</v>
      </c>
      <c r="E113" s="1">
        <v>9</v>
      </c>
      <c r="F113" s="1" t="s">
        <v>10</v>
      </c>
      <c r="G113" s="3">
        <v>5</v>
      </c>
      <c r="H113" s="3">
        <v>2</v>
      </c>
      <c r="I113" s="31">
        <f>0.105-0.075</f>
        <v>0.03</v>
      </c>
      <c r="J113" s="1">
        <v>4</v>
      </c>
      <c r="P113" s="1">
        <v>3</v>
      </c>
      <c r="S113" s="1">
        <v>1</v>
      </c>
      <c r="Y113" s="1">
        <v>8</v>
      </c>
      <c r="AB113" s="1">
        <v>1</v>
      </c>
      <c r="AF113" s="1">
        <v>1</v>
      </c>
      <c r="BN113" s="1">
        <v>3</v>
      </c>
      <c r="BX113" s="1">
        <v>2</v>
      </c>
      <c r="CE113" s="1">
        <v>4</v>
      </c>
      <c r="DF113" s="1">
        <v>2</v>
      </c>
      <c r="DX113" s="1">
        <f t="shared" si="2"/>
        <v>29</v>
      </c>
      <c r="DY113" s="1">
        <f t="shared" si="3"/>
        <v>21</v>
      </c>
    </row>
    <row r="114" spans="1:129" ht="15.75" customHeight="1" x14ac:dyDescent="0.2">
      <c r="A114" s="17">
        <v>44615</v>
      </c>
      <c r="B114" s="15" t="s">
        <v>203</v>
      </c>
      <c r="C114" s="1" t="s">
        <v>2</v>
      </c>
      <c r="D114" s="1" t="s">
        <v>454</v>
      </c>
      <c r="E114" s="1">
        <v>8</v>
      </c>
      <c r="F114" s="1" t="s">
        <v>9</v>
      </c>
      <c r="G114" s="3">
        <v>5</v>
      </c>
      <c r="H114" s="3">
        <v>2</v>
      </c>
      <c r="I114" s="31">
        <v>0.26</v>
      </c>
      <c r="J114" s="1">
        <v>2</v>
      </c>
      <c r="K114" s="1">
        <v>6</v>
      </c>
      <c r="BR114" s="1">
        <v>1</v>
      </c>
      <c r="BV114" s="1">
        <v>2</v>
      </c>
      <c r="BZ114" s="1">
        <v>7</v>
      </c>
      <c r="CK114" s="1">
        <v>3</v>
      </c>
      <c r="DC114" s="1">
        <v>1</v>
      </c>
      <c r="DF114" s="1">
        <v>3</v>
      </c>
      <c r="DX114" s="1">
        <f t="shared" si="2"/>
        <v>25</v>
      </c>
      <c r="DY114" s="1">
        <f t="shared" si="3"/>
        <v>8</v>
      </c>
    </row>
    <row r="115" spans="1:129" ht="15.75" customHeight="1" x14ac:dyDescent="0.2">
      <c r="A115" s="17">
        <v>44615</v>
      </c>
      <c r="B115" s="15" t="s">
        <v>203</v>
      </c>
      <c r="C115" s="1" t="s">
        <v>2</v>
      </c>
      <c r="D115" s="1" t="s">
        <v>454</v>
      </c>
      <c r="E115" s="1">
        <v>8</v>
      </c>
      <c r="F115" s="1" t="s">
        <v>10</v>
      </c>
      <c r="G115" s="3">
        <v>4</v>
      </c>
      <c r="H115" s="3">
        <v>2</v>
      </c>
      <c r="I115" s="31">
        <v>0.54</v>
      </c>
      <c r="J115" s="1">
        <v>5</v>
      </c>
      <c r="P115" s="1">
        <v>24</v>
      </c>
      <c r="AF115" s="1">
        <v>1</v>
      </c>
      <c r="BX115" s="1">
        <v>2</v>
      </c>
      <c r="DC115" s="1">
        <v>15</v>
      </c>
      <c r="DU115" s="1">
        <v>1</v>
      </c>
      <c r="DX115" s="1">
        <f t="shared" si="2"/>
        <v>48</v>
      </c>
      <c r="DY115" s="1">
        <f t="shared" si="3"/>
        <v>30</v>
      </c>
    </row>
    <row r="116" spans="1:129" ht="15.75" customHeight="1" x14ac:dyDescent="0.2">
      <c r="A116" s="17">
        <v>44615</v>
      </c>
      <c r="B116" s="15" t="s">
        <v>204</v>
      </c>
      <c r="C116" s="1" t="s">
        <v>3</v>
      </c>
      <c r="D116" s="1" t="s">
        <v>454</v>
      </c>
      <c r="E116" s="1">
        <v>7</v>
      </c>
      <c r="F116" s="1" t="s">
        <v>9</v>
      </c>
      <c r="G116" s="3">
        <v>5</v>
      </c>
      <c r="H116" s="3">
        <v>2</v>
      </c>
      <c r="I116" s="31">
        <v>1.0569999999999999</v>
      </c>
      <c r="J116" s="1">
        <v>6</v>
      </c>
      <c r="K116" s="1">
        <v>2</v>
      </c>
      <c r="P116" s="1">
        <v>2</v>
      </c>
      <c r="S116" s="1">
        <v>1</v>
      </c>
      <c r="Y116" s="1">
        <v>8</v>
      </c>
      <c r="AB116" s="1">
        <v>1</v>
      </c>
      <c r="AF116" s="1">
        <v>1</v>
      </c>
      <c r="BX116" s="1">
        <v>6</v>
      </c>
      <c r="DF116" s="1">
        <v>1</v>
      </c>
      <c r="DK116" s="1">
        <v>1</v>
      </c>
      <c r="DX116" s="1">
        <f t="shared" si="2"/>
        <v>29</v>
      </c>
      <c r="DY116" s="1">
        <f t="shared" si="3"/>
        <v>21</v>
      </c>
    </row>
    <row r="117" spans="1:129" ht="15.75" customHeight="1" x14ac:dyDescent="0.2">
      <c r="A117" s="17">
        <v>44615</v>
      </c>
      <c r="B117" s="15" t="s">
        <v>204</v>
      </c>
      <c r="C117" s="1" t="s">
        <v>3</v>
      </c>
      <c r="D117" s="1" t="s">
        <v>454</v>
      </c>
      <c r="E117" s="1">
        <v>7</v>
      </c>
      <c r="F117" s="1" t="s">
        <v>10</v>
      </c>
      <c r="G117" s="3">
        <v>5</v>
      </c>
      <c r="H117" s="3">
        <v>2</v>
      </c>
      <c r="I117" s="31">
        <v>0.88300000000000001</v>
      </c>
      <c r="J117" s="1">
        <v>8</v>
      </c>
      <c r="K117" s="1">
        <v>1</v>
      </c>
      <c r="BR117" s="1">
        <v>1</v>
      </c>
      <c r="BV117" s="1">
        <v>2</v>
      </c>
      <c r="BX117" s="1">
        <v>6</v>
      </c>
      <c r="CK117" s="1">
        <v>1</v>
      </c>
      <c r="DF117" s="1">
        <v>1</v>
      </c>
      <c r="DX117" s="1">
        <f t="shared" si="2"/>
        <v>20</v>
      </c>
      <c r="DY117" s="1">
        <f t="shared" si="3"/>
        <v>9</v>
      </c>
    </row>
    <row r="118" spans="1:129" ht="15.75" customHeight="1" x14ac:dyDescent="0.2">
      <c r="A118" s="17">
        <v>44615</v>
      </c>
      <c r="B118" s="15" t="s">
        <v>179</v>
      </c>
      <c r="C118" s="1" t="s">
        <v>4</v>
      </c>
      <c r="D118" s="1" t="s">
        <v>454</v>
      </c>
      <c r="E118" s="1">
        <v>6</v>
      </c>
      <c r="F118" s="1" t="s">
        <v>9</v>
      </c>
      <c r="G118" s="3">
        <v>5</v>
      </c>
      <c r="H118" s="3">
        <v>2</v>
      </c>
      <c r="I118" s="31">
        <f>3.485-1.057</f>
        <v>2.4279999999999999</v>
      </c>
      <c r="J118" s="1">
        <v>3</v>
      </c>
      <c r="K118" s="1">
        <v>2</v>
      </c>
      <c r="P118" s="1">
        <v>3</v>
      </c>
      <c r="AB118" s="1">
        <v>1</v>
      </c>
      <c r="AF118" s="1">
        <v>1</v>
      </c>
      <c r="DF118" s="1">
        <v>6</v>
      </c>
      <c r="DX118" s="1">
        <f t="shared" si="2"/>
        <v>16</v>
      </c>
      <c r="DY118" s="1">
        <f t="shared" si="3"/>
        <v>10</v>
      </c>
    </row>
    <row r="119" spans="1:129" ht="15.75" customHeight="1" x14ac:dyDescent="0.2">
      <c r="A119" s="17">
        <v>44615</v>
      </c>
      <c r="B119" s="15" t="s">
        <v>201</v>
      </c>
      <c r="C119" s="1" t="s">
        <v>5</v>
      </c>
      <c r="D119" s="1" t="s">
        <v>454</v>
      </c>
      <c r="E119" s="1">
        <v>5</v>
      </c>
      <c r="F119" s="1" t="s">
        <v>9</v>
      </c>
      <c r="G119" s="3">
        <v>4</v>
      </c>
      <c r="H119" s="3">
        <v>2</v>
      </c>
      <c r="I119" s="31">
        <v>0.04</v>
      </c>
      <c r="AB119" s="1">
        <v>2</v>
      </c>
      <c r="DX119" s="1">
        <f t="shared" si="2"/>
        <v>2</v>
      </c>
      <c r="DY119" s="1">
        <f t="shared" si="3"/>
        <v>2</v>
      </c>
    </row>
    <row r="120" spans="1:129" ht="15.75" customHeight="1" x14ac:dyDescent="0.2">
      <c r="A120" s="17">
        <v>44615</v>
      </c>
      <c r="B120" s="15" t="s">
        <v>201</v>
      </c>
      <c r="C120" s="1" t="s">
        <v>5</v>
      </c>
      <c r="D120" s="1" t="s">
        <v>454</v>
      </c>
      <c r="E120" s="1">
        <v>5</v>
      </c>
      <c r="F120" s="1" t="s">
        <v>10</v>
      </c>
      <c r="G120" s="3">
        <v>5</v>
      </c>
      <c r="H120" s="3">
        <v>2</v>
      </c>
      <c r="I120" s="31">
        <v>0.06</v>
      </c>
      <c r="O120" s="1">
        <v>1</v>
      </c>
      <c r="AB120" s="1">
        <v>3</v>
      </c>
      <c r="AF120" s="1">
        <v>2</v>
      </c>
      <c r="DX120" s="1">
        <f t="shared" si="2"/>
        <v>6</v>
      </c>
      <c r="DY120" s="1">
        <f t="shared" si="3"/>
        <v>6</v>
      </c>
    </row>
    <row r="121" spans="1:129" ht="15.75" customHeight="1" x14ac:dyDescent="0.2">
      <c r="A121" s="17">
        <v>44615</v>
      </c>
      <c r="B121" s="15" t="s">
        <v>202</v>
      </c>
      <c r="C121" s="1" t="s">
        <v>156</v>
      </c>
      <c r="D121" s="1" t="s">
        <v>454</v>
      </c>
      <c r="E121" s="1">
        <v>4</v>
      </c>
      <c r="F121" s="1" t="s">
        <v>10</v>
      </c>
      <c r="G121" s="3">
        <v>3</v>
      </c>
      <c r="H121" s="3">
        <v>2</v>
      </c>
      <c r="I121" s="31">
        <v>2.5000000000000001E-2</v>
      </c>
      <c r="K121" s="1">
        <v>1</v>
      </c>
      <c r="AG121" s="1">
        <v>1</v>
      </c>
      <c r="CE121" s="1">
        <v>1</v>
      </c>
      <c r="DX121" s="1">
        <f t="shared" si="2"/>
        <v>3</v>
      </c>
      <c r="DY121" s="1">
        <f t="shared" si="3"/>
        <v>2</v>
      </c>
    </row>
    <row r="122" spans="1:129" ht="15.75" customHeight="1" x14ac:dyDescent="0.2">
      <c r="A122" s="17">
        <v>44615</v>
      </c>
      <c r="B122" s="15" t="s">
        <v>205</v>
      </c>
      <c r="C122" s="1" t="s">
        <v>6</v>
      </c>
      <c r="D122" s="1" t="s">
        <v>454</v>
      </c>
      <c r="E122" s="1">
        <v>3</v>
      </c>
      <c r="F122" s="1" t="s">
        <v>187</v>
      </c>
      <c r="G122" s="3">
        <v>3</v>
      </c>
      <c r="H122" s="3">
        <v>2</v>
      </c>
      <c r="I122" s="31">
        <v>0</v>
      </c>
      <c r="DX122" s="1">
        <f t="shared" si="2"/>
        <v>0</v>
      </c>
      <c r="DY122" s="1">
        <f t="shared" si="3"/>
        <v>0</v>
      </c>
    </row>
    <row r="123" spans="1:129" ht="15.75" customHeight="1" x14ac:dyDescent="0.2">
      <c r="A123" s="17">
        <v>44615</v>
      </c>
      <c r="B123" s="15" t="s">
        <v>205</v>
      </c>
      <c r="C123" s="1" t="s">
        <v>6</v>
      </c>
      <c r="D123" s="1" t="s">
        <v>454</v>
      </c>
      <c r="E123" s="1">
        <v>3</v>
      </c>
      <c r="F123" s="1" t="s">
        <v>10</v>
      </c>
      <c r="G123" s="3">
        <v>4</v>
      </c>
      <c r="H123" s="3">
        <v>2</v>
      </c>
      <c r="I123" s="31">
        <v>0.33</v>
      </c>
      <c r="K123" s="1">
        <v>3</v>
      </c>
      <c r="L123" s="1">
        <v>9</v>
      </c>
      <c r="P123" s="1">
        <v>3</v>
      </c>
      <c r="X123" s="1">
        <v>1</v>
      </c>
      <c r="AB123" s="1">
        <v>13</v>
      </c>
      <c r="AC123" s="1">
        <v>1</v>
      </c>
      <c r="AF123" s="1">
        <v>1</v>
      </c>
      <c r="AG123" s="1">
        <v>1</v>
      </c>
      <c r="DK123" s="1">
        <v>1</v>
      </c>
      <c r="DX123" s="1">
        <f t="shared" si="2"/>
        <v>33</v>
      </c>
      <c r="DY123" s="1">
        <f t="shared" si="3"/>
        <v>32</v>
      </c>
    </row>
    <row r="124" spans="1:129" ht="15.75" customHeight="1" x14ac:dyDescent="0.2">
      <c r="A124" s="17">
        <v>44615</v>
      </c>
      <c r="B124" s="15" t="s">
        <v>203</v>
      </c>
      <c r="C124" s="1" t="s">
        <v>7</v>
      </c>
      <c r="D124" s="1" t="s">
        <v>454</v>
      </c>
      <c r="E124" s="1">
        <v>2</v>
      </c>
      <c r="F124" s="1" t="s">
        <v>9</v>
      </c>
      <c r="G124" s="3">
        <v>3</v>
      </c>
      <c r="H124" s="3">
        <v>2</v>
      </c>
      <c r="I124" s="31">
        <v>0</v>
      </c>
      <c r="DX124" s="1">
        <f t="shared" si="2"/>
        <v>0</v>
      </c>
      <c r="DY124" s="1">
        <f t="shared" si="3"/>
        <v>0</v>
      </c>
    </row>
    <row r="125" spans="1:129" ht="15.75" customHeight="1" x14ac:dyDescent="0.2">
      <c r="A125" s="17">
        <v>44615</v>
      </c>
      <c r="B125" s="15" t="s">
        <v>203</v>
      </c>
      <c r="C125" s="1" t="s">
        <v>7</v>
      </c>
      <c r="D125" s="1" t="s">
        <v>454</v>
      </c>
      <c r="E125" s="1">
        <v>2</v>
      </c>
      <c r="F125" s="1" t="s">
        <v>10</v>
      </c>
      <c r="G125" s="3">
        <v>5</v>
      </c>
      <c r="H125" s="3">
        <v>2</v>
      </c>
      <c r="I125" s="31">
        <v>6.5000000000000002E-2</v>
      </c>
      <c r="Q125" s="1">
        <v>1</v>
      </c>
      <c r="Y125" s="1">
        <v>2</v>
      </c>
      <c r="AB125" s="1">
        <v>2</v>
      </c>
      <c r="DX125" s="1">
        <f t="shared" si="2"/>
        <v>5</v>
      </c>
      <c r="DY125" s="1">
        <f t="shared" si="3"/>
        <v>5</v>
      </c>
    </row>
    <row r="126" spans="1:129" ht="15.75" customHeight="1" x14ac:dyDescent="0.2">
      <c r="A126" s="17">
        <v>44615</v>
      </c>
      <c r="B126" s="15" t="s">
        <v>206</v>
      </c>
      <c r="C126" s="1" t="s">
        <v>11</v>
      </c>
      <c r="D126" s="1" t="s">
        <v>454</v>
      </c>
      <c r="E126" s="1">
        <v>1</v>
      </c>
      <c r="F126" s="1" t="s">
        <v>9</v>
      </c>
      <c r="G126" s="3">
        <v>5</v>
      </c>
      <c r="H126" s="3">
        <v>2</v>
      </c>
      <c r="I126" s="31">
        <v>0</v>
      </c>
      <c r="DX126" s="1">
        <f t="shared" si="2"/>
        <v>0</v>
      </c>
      <c r="DY126" s="1">
        <f t="shared" si="3"/>
        <v>0</v>
      </c>
    </row>
    <row r="127" spans="1:129" ht="15.75" customHeight="1" x14ac:dyDescent="0.2">
      <c r="A127" s="17">
        <v>44615</v>
      </c>
      <c r="B127" s="15" t="s">
        <v>206</v>
      </c>
      <c r="C127" s="1" t="s">
        <v>11</v>
      </c>
      <c r="D127" s="1" t="s">
        <v>454</v>
      </c>
      <c r="E127" s="1">
        <v>1</v>
      </c>
      <c r="F127" s="1" t="s">
        <v>10</v>
      </c>
      <c r="G127" s="3">
        <v>4</v>
      </c>
      <c r="H127" s="3">
        <v>2</v>
      </c>
      <c r="I127" s="31">
        <v>0</v>
      </c>
      <c r="DX127" s="1">
        <f t="shared" si="2"/>
        <v>0</v>
      </c>
      <c r="DY127" s="1">
        <f t="shared" si="3"/>
        <v>0</v>
      </c>
    </row>
    <row r="128" spans="1:129" ht="15.75" customHeight="1" x14ac:dyDescent="0.2">
      <c r="A128" s="17">
        <v>44624</v>
      </c>
      <c r="B128" s="15" t="s">
        <v>207</v>
      </c>
      <c r="C128" s="1" t="s">
        <v>0</v>
      </c>
      <c r="D128" s="1" t="s">
        <v>454</v>
      </c>
      <c r="E128" s="1">
        <v>10</v>
      </c>
      <c r="F128" s="1" t="s">
        <v>9</v>
      </c>
      <c r="G128" s="3">
        <v>5</v>
      </c>
      <c r="H128" s="3">
        <v>2</v>
      </c>
      <c r="I128" s="31">
        <v>0.5</v>
      </c>
      <c r="P128" s="1">
        <v>3</v>
      </c>
      <c r="S128" s="1">
        <v>32</v>
      </c>
      <c r="Y128" s="1">
        <v>5</v>
      </c>
      <c r="AB128" s="1">
        <v>2</v>
      </c>
      <c r="AD128" s="1">
        <v>1</v>
      </c>
      <c r="AF128" s="1">
        <v>1</v>
      </c>
      <c r="BJ128" s="1">
        <v>3</v>
      </c>
      <c r="CK128" s="1">
        <v>1</v>
      </c>
      <c r="DX128" s="1">
        <f t="shared" si="2"/>
        <v>48</v>
      </c>
      <c r="DY128" s="1">
        <f t="shared" si="3"/>
        <v>47</v>
      </c>
    </row>
    <row r="129" spans="1:129" ht="15.75" customHeight="1" x14ac:dyDescent="0.2">
      <c r="A129" s="17">
        <v>44624</v>
      </c>
      <c r="B129" s="15" t="s">
        <v>207</v>
      </c>
      <c r="C129" s="1" t="s">
        <v>0</v>
      </c>
      <c r="D129" s="1" t="s">
        <v>454</v>
      </c>
      <c r="E129" s="1">
        <v>10</v>
      </c>
      <c r="F129" s="1" t="s">
        <v>10</v>
      </c>
      <c r="G129" s="3">
        <v>5</v>
      </c>
      <c r="H129" s="3">
        <v>2</v>
      </c>
      <c r="I129" s="31">
        <v>0.33</v>
      </c>
      <c r="J129" s="1">
        <v>2</v>
      </c>
      <c r="K129" s="1">
        <v>4</v>
      </c>
      <c r="P129" s="1">
        <v>3</v>
      </c>
      <c r="S129" s="1">
        <v>32</v>
      </c>
      <c r="Y129" s="1">
        <v>50</v>
      </c>
      <c r="AB129" s="1">
        <v>2</v>
      </c>
      <c r="AC129" s="1">
        <v>1</v>
      </c>
      <c r="AF129" s="1">
        <v>5</v>
      </c>
      <c r="BM129" s="1">
        <v>1</v>
      </c>
      <c r="BX129" s="1">
        <v>2</v>
      </c>
      <c r="CE129" s="1">
        <v>2</v>
      </c>
      <c r="DU129" s="1">
        <v>1</v>
      </c>
      <c r="DX129" s="1">
        <f t="shared" si="2"/>
        <v>105</v>
      </c>
      <c r="DY129" s="1">
        <f t="shared" si="3"/>
        <v>100</v>
      </c>
    </row>
    <row r="130" spans="1:129" ht="15.75" customHeight="1" x14ac:dyDescent="0.2">
      <c r="A130" s="17">
        <v>44624</v>
      </c>
      <c r="B130" s="15" t="s">
        <v>208</v>
      </c>
      <c r="C130" s="1" t="s">
        <v>1</v>
      </c>
      <c r="D130" s="1" t="s">
        <v>454</v>
      </c>
      <c r="E130" s="1">
        <v>9</v>
      </c>
      <c r="F130" s="1" t="s">
        <v>9</v>
      </c>
      <c r="G130" s="3">
        <v>3</v>
      </c>
      <c r="H130" s="3">
        <v>2</v>
      </c>
      <c r="I130" s="31">
        <v>0.48</v>
      </c>
      <c r="J130" s="1">
        <v>5</v>
      </c>
      <c r="K130" s="1">
        <v>1</v>
      </c>
      <c r="P130" s="1">
        <v>3</v>
      </c>
      <c r="Y130" s="1">
        <v>4</v>
      </c>
      <c r="AB130" s="1">
        <v>9</v>
      </c>
      <c r="AF130" s="1">
        <v>5</v>
      </c>
      <c r="BP130" s="1">
        <v>1</v>
      </c>
      <c r="CE130" s="1">
        <v>1</v>
      </c>
      <c r="DJ130" s="1">
        <v>3</v>
      </c>
      <c r="DX130" s="1">
        <f t="shared" si="2"/>
        <v>32</v>
      </c>
      <c r="DY130" s="1">
        <f t="shared" si="3"/>
        <v>27</v>
      </c>
    </row>
    <row r="131" spans="1:129" ht="15.75" customHeight="1" x14ac:dyDescent="0.2">
      <c r="A131" s="17">
        <v>44624</v>
      </c>
      <c r="B131" s="15" t="s">
        <v>208</v>
      </c>
      <c r="C131" s="1" t="s">
        <v>1</v>
      </c>
      <c r="D131" s="1" t="s">
        <v>454</v>
      </c>
      <c r="E131" s="1">
        <v>9</v>
      </c>
      <c r="F131" s="1" t="s">
        <v>10</v>
      </c>
      <c r="G131" s="3">
        <v>4</v>
      </c>
      <c r="H131" s="3">
        <v>2</v>
      </c>
      <c r="I131" s="31">
        <f>0.48-0.35</f>
        <v>0.13</v>
      </c>
      <c r="J131" s="1">
        <v>1</v>
      </c>
      <c r="K131" s="1">
        <v>3</v>
      </c>
      <c r="P131" s="1">
        <v>1</v>
      </c>
      <c r="Y131" s="1">
        <v>2</v>
      </c>
      <c r="AB131" s="1">
        <v>1</v>
      </c>
      <c r="AF131" s="1">
        <v>5</v>
      </c>
      <c r="DB131" s="1">
        <v>1</v>
      </c>
      <c r="DX131" s="1">
        <f t="shared" ref="DX131:DX194" si="4">SUM(J131:DW131)</f>
        <v>14</v>
      </c>
      <c r="DY131" s="1">
        <f t="shared" ref="DY131:DY194" si="5">SUM(J131:BN131)</f>
        <v>13</v>
      </c>
    </row>
    <row r="132" spans="1:129" ht="15.75" customHeight="1" x14ac:dyDescent="0.2">
      <c r="A132" s="17">
        <v>44624</v>
      </c>
      <c r="B132" s="15" t="s">
        <v>209</v>
      </c>
      <c r="C132" s="1" t="s">
        <v>2</v>
      </c>
      <c r="D132" s="1" t="s">
        <v>454</v>
      </c>
      <c r="E132" s="1">
        <v>8</v>
      </c>
      <c r="F132" s="1" t="s">
        <v>9</v>
      </c>
      <c r="G132" s="3">
        <v>5</v>
      </c>
      <c r="H132" s="3">
        <v>2</v>
      </c>
      <c r="I132" s="31">
        <v>0.435</v>
      </c>
      <c r="J132" s="1">
        <v>6</v>
      </c>
      <c r="P132" s="1">
        <v>18</v>
      </c>
      <c r="Y132" s="1">
        <v>1</v>
      </c>
      <c r="AF132" s="1">
        <v>1</v>
      </c>
      <c r="BS132" s="1">
        <v>1</v>
      </c>
      <c r="BX132" s="1">
        <v>5</v>
      </c>
      <c r="DC132" s="1">
        <v>10</v>
      </c>
      <c r="DF132" s="1">
        <v>1</v>
      </c>
      <c r="DR132" s="1">
        <v>1</v>
      </c>
      <c r="DX132" s="1">
        <f t="shared" si="4"/>
        <v>44</v>
      </c>
      <c r="DY132" s="1">
        <f t="shared" si="5"/>
        <v>26</v>
      </c>
    </row>
    <row r="133" spans="1:129" ht="15.75" customHeight="1" x14ac:dyDescent="0.2">
      <c r="A133" s="17">
        <v>44624</v>
      </c>
      <c r="B133" s="15" t="s">
        <v>209</v>
      </c>
      <c r="C133" s="1" t="s">
        <v>2</v>
      </c>
      <c r="D133" s="1" t="s">
        <v>454</v>
      </c>
      <c r="E133" s="1">
        <v>8</v>
      </c>
      <c r="F133" s="1" t="s">
        <v>10</v>
      </c>
      <c r="G133" s="3">
        <v>3</v>
      </c>
      <c r="H133" s="3">
        <v>2</v>
      </c>
      <c r="I133" s="31">
        <v>1.5149999999999999</v>
      </c>
      <c r="J133" s="1">
        <v>4</v>
      </c>
      <c r="K133" s="1">
        <v>9</v>
      </c>
      <c r="P133" s="1">
        <v>9</v>
      </c>
      <c r="Y133" s="1">
        <v>4</v>
      </c>
      <c r="Z133" s="1">
        <v>5</v>
      </c>
      <c r="AF133" s="1">
        <v>2</v>
      </c>
      <c r="BJ133" s="1">
        <v>5</v>
      </c>
      <c r="BP133" s="1">
        <v>2</v>
      </c>
      <c r="BS133" s="1">
        <v>1</v>
      </c>
      <c r="BV133" s="1">
        <v>2</v>
      </c>
      <c r="BX133" s="1">
        <v>2</v>
      </c>
      <c r="BZ133" s="1">
        <v>2</v>
      </c>
      <c r="CE133" s="1">
        <v>2</v>
      </c>
      <c r="CK133" s="1">
        <v>3</v>
      </c>
      <c r="DC133" s="1">
        <v>2</v>
      </c>
      <c r="DF133" s="1">
        <v>3</v>
      </c>
      <c r="DX133" s="1">
        <f t="shared" si="4"/>
        <v>57</v>
      </c>
      <c r="DY133" s="1">
        <f t="shared" si="5"/>
        <v>38</v>
      </c>
    </row>
    <row r="134" spans="1:129" ht="15.75" customHeight="1" x14ac:dyDescent="0.2">
      <c r="A134" s="17">
        <v>44624</v>
      </c>
      <c r="B134" s="15" t="s">
        <v>210</v>
      </c>
      <c r="C134" s="1" t="s">
        <v>3</v>
      </c>
      <c r="D134" s="1" t="s">
        <v>454</v>
      </c>
      <c r="E134" s="1">
        <v>7</v>
      </c>
      <c r="F134" s="1" t="s">
        <v>9</v>
      </c>
      <c r="G134" s="3">
        <v>3</v>
      </c>
      <c r="H134" s="3">
        <v>1</v>
      </c>
      <c r="I134" s="31">
        <f>2.155-0.435</f>
        <v>1.7199999999999998</v>
      </c>
      <c r="J134" s="1">
        <v>2</v>
      </c>
      <c r="K134" s="1">
        <v>4</v>
      </c>
      <c r="P134" s="1">
        <v>10</v>
      </c>
      <c r="S134" s="1">
        <v>1</v>
      </c>
      <c r="AB134" s="1">
        <v>2</v>
      </c>
      <c r="AC134" s="1">
        <v>1</v>
      </c>
      <c r="AF134" s="1">
        <v>2</v>
      </c>
      <c r="AK134" s="1">
        <v>1</v>
      </c>
      <c r="BX134" s="1">
        <v>10</v>
      </c>
      <c r="CB134" s="1">
        <v>1</v>
      </c>
      <c r="CE134" s="1">
        <v>1</v>
      </c>
      <c r="CK134" s="1">
        <v>1</v>
      </c>
      <c r="DB134" s="1">
        <v>1</v>
      </c>
      <c r="DK134" s="1">
        <v>1</v>
      </c>
      <c r="DU134" s="1">
        <v>2</v>
      </c>
      <c r="DX134" s="1">
        <f t="shared" si="4"/>
        <v>40</v>
      </c>
      <c r="DY134" s="1">
        <f t="shared" si="5"/>
        <v>23</v>
      </c>
    </row>
    <row r="135" spans="1:129" ht="15.75" customHeight="1" x14ac:dyDescent="0.2">
      <c r="A135" s="17">
        <v>44624</v>
      </c>
      <c r="B135" s="15" t="s">
        <v>211</v>
      </c>
      <c r="C135" s="1" t="s">
        <v>3</v>
      </c>
      <c r="D135" s="1" t="s">
        <v>454</v>
      </c>
      <c r="E135" s="1">
        <v>7</v>
      </c>
      <c r="F135" s="1" t="s">
        <v>10</v>
      </c>
      <c r="G135" s="3">
        <v>3</v>
      </c>
      <c r="H135" s="3">
        <v>1</v>
      </c>
      <c r="I135" s="31">
        <v>0.56000000000000005</v>
      </c>
      <c r="J135" s="1">
        <v>15</v>
      </c>
      <c r="K135" s="1">
        <v>1</v>
      </c>
      <c r="P135" s="1">
        <v>3</v>
      </c>
      <c r="BJ135" s="1">
        <v>1</v>
      </c>
      <c r="BX135" s="1">
        <v>2</v>
      </c>
      <c r="CE135" s="1">
        <v>2</v>
      </c>
      <c r="DB135" s="1">
        <v>2</v>
      </c>
      <c r="DC135" s="1">
        <v>2</v>
      </c>
      <c r="DF135" s="1">
        <v>3</v>
      </c>
      <c r="DU135" s="1">
        <v>2</v>
      </c>
      <c r="DX135" s="1">
        <f t="shared" si="4"/>
        <v>33</v>
      </c>
      <c r="DY135" s="1">
        <f t="shared" si="5"/>
        <v>20</v>
      </c>
    </row>
    <row r="136" spans="1:129" ht="15.75" customHeight="1" x14ac:dyDescent="0.2">
      <c r="A136" s="17">
        <v>44624</v>
      </c>
      <c r="B136" s="15" t="s">
        <v>212</v>
      </c>
      <c r="C136" s="1" t="s">
        <v>4</v>
      </c>
      <c r="D136" s="1" t="s">
        <v>454</v>
      </c>
      <c r="E136" s="1">
        <v>6</v>
      </c>
      <c r="F136" s="1" t="s">
        <v>9</v>
      </c>
      <c r="G136" s="3">
        <v>5</v>
      </c>
      <c r="H136" s="3">
        <v>2</v>
      </c>
      <c r="I136" s="31">
        <v>2.1</v>
      </c>
      <c r="J136" s="1">
        <v>6</v>
      </c>
      <c r="K136" s="1">
        <v>1</v>
      </c>
      <c r="P136" s="1">
        <v>9</v>
      </c>
      <c r="Q136" s="1">
        <v>2</v>
      </c>
      <c r="BJ136" s="1">
        <v>1</v>
      </c>
      <c r="BK136" s="1">
        <v>1</v>
      </c>
      <c r="BX136" s="1">
        <v>2</v>
      </c>
      <c r="DD136" s="1">
        <v>1</v>
      </c>
      <c r="DF136" s="1">
        <v>11</v>
      </c>
      <c r="DU136" s="1">
        <v>2</v>
      </c>
      <c r="DX136" s="1">
        <f t="shared" si="4"/>
        <v>36</v>
      </c>
      <c r="DY136" s="1">
        <f t="shared" si="5"/>
        <v>20</v>
      </c>
    </row>
    <row r="137" spans="1:129" ht="15.75" customHeight="1" x14ac:dyDescent="0.2">
      <c r="A137" s="17">
        <v>44624</v>
      </c>
      <c r="B137" s="15" t="s">
        <v>213</v>
      </c>
      <c r="C137" s="1" t="s">
        <v>5</v>
      </c>
      <c r="D137" s="1" t="s">
        <v>454</v>
      </c>
      <c r="E137" s="1">
        <v>5</v>
      </c>
      <c r="F137" s="1" t="s">
        <v>9</v>
      </c>
      <c r="G137" s="3">
        <v>4</v>
      </c>
      <c r="H137" s="3">
        <v>2</v>
      </c>
      <c r="I137" s="31">
        <v>0.05</v>
      </c>
      <c r="J137" s="1">
        <v>2</v>
      </c>
      <c r="DX137" s="1">
        <f t="shared" si="4"/>
        <v>2</v>
      </c>
      <c r="DY137" s="1">
        <f t="shared" si="5"/>
        <v>2</v>
      </c>
    </row>
    <row r="138" spans="1:129" ht="15.75" customHeight="1" x14ac:dyDescent="0.2">
      <c r="A138" s="17">
        <v>44624</v>
      </c>
      <c r="B138" s="15" t="s">
        <v>214</v>
      </c>
      <c r="C138" s="1" t="s">
        <v>5</v>
      </c>
      <c r="D138" s="1" t="s">
        <v>454</v>
      </c>
      <c r="E138" s="1">
        <v>5</v>
      </c>
      <c r="F138" s="1" t="s">
        <v>10</v>
      </c>
      <c r="G138" s="3">
        <v>5</v>
      </c>
      <c r="H138" s="3">
        <v>2</v>
      </c>
      <c r="I138" s="31">
        <v>0.105</v>
      </c>
      <c r="N138" s="1">
        <v>2</v>
      </c>
      <c r="O138" s="1">
        <v>2</v>
      </c>
      <c r="AB138" s="1">
        <v>4</v>
      </c>
      <c r="AM138" s="1">
        <v>1</v>
      </c>
      <c r="CO138" s="1">
        <v>1</v>
      </c>
      <c r="DX138" s="1">
        <f t="shared" si="4"/>
        <v>10</v>
      </c>
      <c r="DY138" s="1">
        <f t="shared" si="5"/>
        <v>9</v>
      </c>
    </row>
    <row r="139" spans="1:129" ht="15.75" customHeight="1" x14ac:dyDescent="0.2">
      <c r="A139" s="17">
        <v>44624</v>
      </c>
      <c r="B139" s="15" t="s">
        <v>215</v>
      </c>
      <c r="C139" s="1" t="s">
        <v>156</v>
      </c>
      <c r="D139" s="1" t="s">
        <v>454</v>
      </c>
      <c r="E139" s="1">
        <v>4</v>
      </c>
      <c r="F139" s="1" t="s">
        <v>10</v>
      </c>
      <c r="G139" s="3">
        <v>3</v>
      </c>
      <c r="H139" s="3">
        <v>2</v>
      </c>
      <c r="I139" s="31">
        <v>0.05</v>
      </c>
      <c r="J139" s="1">
        <v>1</v>
      </c>
      <c r="AB139" s="1">
        <v>2</v>
      </c>
      <c r="DX139" s="1">
        <f t="shared" si="4"/>
        <v>3</v>
      </c>
      <c r="DY139" s="1">
        <f t="shared" si="5"/>
        <v>3</v>
      </c>
    </row>
    <row r="140" spans="1:129" ht="15.75" customHeight="1" x14ac:dyDescent="0.2">
      <c r="A140" s="17">
        <v>44624</v>
      </c>
      <c r="B140" s="15" t="s">
        <v>182</v>
      </c>
      <c r="C140" s="1" t="s">
        <v>6</v>
      </c>
      <c r="D140" s="1" t="s">
        <v>454</v>
      </c>
      <c r="E140" s="1">
        <v>3</v>
      </c>
      <c r="F140" s="1" t="s">
        <v>9</v>
      </c>
      <c r="G140" s="3">
        <v>3</v>
      </c>
      <c r="H140" s="3">
        <v>2</v>
      </c>
      <c r="I140" s="31">
        <v>0.125</v>
      </c>
      <c r="J140" s="1">
        <v>1</v>
      </c>
      <c r="P140" s="1">
        <v>1</v>
      </c>
      <c r="AB140" s="1">
        <v>1</v>
      </c>
      <c r="AF140" s="1">
        <v>1</v>
      </c>
      <c r="AM140" s="1">
        <v>1</v>
      </c>
      <c r="CB140" s="1">
        <v>1</v>
      </c>
      <c r="DC140" s="1">
        <v>1</v>
      </c>
      <c r="DK140" s="1">
        <v>1</v>
      </c>
      <c r="DX140" s="1">
        <f t="shared" si="4"/>
        <v>8</v>
      </c>
      <c r="DY140" s="1">
        <f t="shared" si="5"/>
        <v>5</v>
      </c>
    </row>
    <row r="141" spans="1:129" ht="15.75" customHeight="1" x14ac:dyDescent="0.2">
      <c r="A141" s="17">
        <v>44624</v>
      </c>
      <c r="B141" s="15" t="s">
        <v>216</v>
      </c>
      <c r="C141" s="1" t="s">
        <v>6</v>
      </c>
      <c r="D141" s="1" t="s">
        <v>454</v>
      </c>
      <c r="E141" s="1">
        <v>3</v>
      </c>
      <c r="F141" s="1" t="s">
        <v>10</v>
      </c>
      <c r="G141" s="3">
        <v>4</v>
      </c>
      <c r="H141" s="3">
        <v>2</v>
      </c>
      <c r="I141" s="31">
        <v>0.16</v>
      </c>
      <c r="J141" s="1">
        <v>2</v>
      </c>
      <c r="L141" s="1">
        <v>3</v>
      </c>
      <c r="O141" s="1">
        <v>1</v>
      </c>
      <c r="Q141" s="1">
        <v>1</v>
      </c>
      <c r="AB141" s="1">
        <v>1</v>
      </c>
      <c r="DD141" s="1">
        <v>1</v>
      </c>
      <c r="DK141" s="1">
        <v>1</v>
      </c>
      <c r="DX141" s="1">
        <f t="shared" si="4"/>
        <v>10</v>
      </c>
      <c r="DY141" s="1">
        <f t="shared" si="5"/>
        <v>8</v>
      </c>
    </row>
    <row r="142" spans="1:129" ht="15.75" customHeight="1" x14ac:dyDescent="0.2">
      <c r="A142" s="17">
        <v>44624</v>
      </c>
      <c r="B142" s="15" t="s">
        <v>217</v>
      </c>
      <c r="C142" s="1" t="s">
        <v>7</v>
      </c>
      <c r="D142" s="1" t="s">
        <v>454</v>
      </c>
      <c r="E142" s="1">
        <v>2</v>
      </c>
      <c r="F142" s="1" t="s">
        <v>9</v>
      </c>
      <c r="G142" s="3">
        <v>5</v>
      </c>
      <c r="H142" s="3">
        <v>2</v>
      </c>
      <c r="I142" s="31">
        <v>0</v>
      </c>
      <c r="DX142" s="1">
        <f t="shared" si="4"/>
        <v>0</v>
      </c>
      <c r="DY142" s="1">
        <f t="shared" si="5"/>
        <v>0</v>
      </c>
    </row>
    <row r="143" spans="1:129" ht="15.75" customHeight="1" x14ac:dyDescent="0.2">
      <c r="A143" s="17">
        <v>44624</v>
      </c>
      <c r="B143" s="15" t="s">
        <v>218</v>
      </c>
      <c r="C143" s="1" t="s">
        <v>7</v>
      </c>
      <c r="D143" s="1" t="s">
        <v>454</v>
      </c>
      <c r="E143" s="1">
        <v>2</v>
      </c>
      <c r="F143" s="1" t="s">
        <v>10</v>
      </c>
      <c r="G143" s="3">
        <v>5</v>
      </c>
      <c r="H143" s="3">
        <v>2</v>
      </c>
      <c r="I143" s="31">
        <v>0.02</v>
      </c>
      <c r="K143" s="1">
        <v>1</v>
      </c>
      <c r="DX143" s="1">
        <f t="shared" si="4"/>
        <v>1</v>
      </c>
      <c r="DY143" s="1">
        <f t="shared" si="5"/>
        <v>1</v>
      </c>
    </row>
    <row r="144" spans="1:129" ht="15.75" customHeight="1" x14ac:dyDescent="0.2">
      <c r="A144" s="17">
        <v>44624</v>
      </c>
      <c r="B144" s="15" t="s">
        <v>219</v>
      </c>
      <c r="C144" s="1" t="s">
        <v>11</v>
      </c>
      <c r="D144" s="1" t="s">
        <v>454</v>
      </c>
      <c r="E144" s="1">
        <v>1</v>
      </c>
      <c r="F144" s="1" t="s">
        <v>9</v>
      </c>
      <c r="G144" s="3">
        <v>5</v>
      </c>
      <c r="H144" s="3">
        <v>2</v>
      </c>
      <c r="I144" s="31">
        <v>0</v>
      </c>
      <c r="DX144" s="1">
        <f t="shared" si="4"/>
        <v>0</v>
      </c>
      <c r="DY144" s="1">
        <f t="shared" si="5"/>
        <v>0</v>
      </c>
    </row>
    <row r="145" spans="1:129" ht="15.75" customHeight="1" x14ac:dyDescent="0.2">
      <c r="A145" s="17">
        <v>44624</v>
      </c>
      <c r="B145" s="15" t="s">
        <v>220</v>
      </c>
      <c r="C145" s="1" t="s">
        <v>11</v>
      </c>
      <c r="D145" s="1" t="s">
        <v>454</v>
      </c>
      <c r="E145" s="1">
        <v>1</v>
      </c>
      <c r="F145" s="1" t="s">
        <v>10</v>
      </c>
      <c r="G145" s="3">
        <v>4</v>
      </c>
      <c r="H145" s="3">
        <v>2</v>
      </c>
      <c r="I145" s="31">
        <v>0</v>
      </c>
      <c r="DX145" s="1">
        <f t="shared" si="4"/>
        <v>0</v>
      </c>
      <c r="DY145" s="1">
        <f t="shared" si="5"/>
        <v>0</v>
      </c>
    </row>
    <row r="146" spans="1:129" ht="15.75" customHeight="1" x14ac:dyDescent="0.2">
      <c r="A146" s="17">
        <v>44631</v>
      </c>
      <c r="B146" s="15" t="s">
        <v>168</v>
      </c>
      <c r="C146" s="1" t="s">
        <v>1</v>
      </c>
      <c r="D146" s="1" t="s">
        <v>454</v>
      </c>
      <c r="E146" s="1">
        <v>9</v>
      </c>
      <c r="F146" s="1" t="s">
        <v>10</v>
      </c>
      <c r="G146" s="3">
        <v>4</v>
      </c>
      <c r="H146" s="3">
        <v>2</v>
      </c>
      <c r="I146" s="31">
        <v>9.5000000000000001E-2</v>
      </c>
      <c r="J146" s="1">
        <v>3</v>
      </c>
      <c r="K146" s="1">
        <v>1</v>
      </c>
      <c r="P146" s="1">
        <v>1</v>
      </c>
      <c r="S146" s="1">
        <v>1</v>
      </c>
      <c r="X146" s="1">
        <v>1</v>
      </c>
      <c r="Y146" s="1">
        <v>3</v>
      </c>
      <c r="AB146" s="1">
        <v>5</v>
      </c>
      <c r="AC146" s="1">
        <v>1</v>
      </c>
      <c r="AF146" s="1">
        <v>4</v>
      </c>
      <c r="AG146" s="1">
        <v>1</v>
      </c>
      <c r="DX146" s="1">
        <f t="shared" si="4"/>
        <v>21</v>
      </c>
      <c r="DY146" s="1">
        <f t="shared" si="5"/>
        <v>21</v>
      </c>
    </row>
    <row r="147" spans="1:129" ht="68.45" customHeight="1" x14ac:dyDescent="0.2">
      <c r="A147" s="17">
        <v>44631</v>
      </c>
      <c r="B147" s="15" t="s">
        <v>168</v>
      </c>
      <c r="C147" s="1" t="s">
        <v>1</v>
      </c>
      <c r="D147" s="1" t="s">
        <v>454</v>
      </c>
      <c r="E147" s="1">
        <v>9</v>
      </c>
      <c r="F147" s="1" t="s">
        <v>187</v>
      </c>
      <c r="G147" s="3"/>
      <c r="H147" s="3"/>
      <c r="I147" s="31">
        <v>0</v>
      </c>
      <c r="DX147" s="1">
        <f t="shared" si="4"/>
        <v>0</v>
      </c>
      <c r="DY147" s="1">
        <f t="shared" si="5"/>
        <v>0</v>
      </c>
    </row>
    <row r="148" spans="1:129" ht="15.75" customHeight="1" x14ac:dyDescent="0.2">
      <c r="A148" s="17">
        <v>44631</v>
      </c>
      <c r="B148" s="15" t="s">
        <v>198</v>
      </c>
      <c r="C148" s="1" t="s">
        <v>0</v>
      </c>
      <c r="D148" s="1" t="s">
        <v>454</v>
      </c>
      <c r="E148" s="1">
        <v>10</v>
      </c>
      <c r="F148" s="1" t="s">
        <v>9</v>
      </c>
      <c r="G148" s="3">
        <v>5</v>
      </c>
      <c r="H148" s="3">
        <v>2</v>
      </c>
      <c r="I148" s="31">
        <v>0.24</v>
      </c>
      <c r="DX148" s="1">
        <f t="shared" si="4"/>
        <v>0</v>
      </c>
      <c r="DY148" s="1">
        <f t="shared" si="5"/>
        <v>0</v>
      </c>
    </row>
    <row r="149" spans="1:129" ht="15.75" customHeight="1" x14ac:dyDescent="0.2">
      <c r="A149" s="17">
        <v>44631</v>
      </c>
      <c r="B149" s="15" t="s">
        <v>198</v>
      </c>
      <c r="C149" s="1" t="s">
        <v>0</v>
      </c>
      <c r="D149" s="1" t="s">
        <v>454</v>
      </c>
      <c r="E149" s="1">
        <v>10</v>
      </c>
      <c r="F149" s="1" t="s">
        <v>10</v>
      </c>
      <c r="G149" s="3">
        <v>5</v>
      </c>
      <c r="H149" s="3">
        <v>2</v>
      </c>
      <c r="I149" s="31">
        <v>0.755</v>
      </c>
      <c r="J149" s="1">
        <v>3</v>
      </c>
      <c r="K149" s="1">
        <v>9</v>
      </c>
      <c r="P149" s="1">
        <v>1</v>
      </c>
      <c r="Y149" s="1">
        <v>3</v>
      </c>
      <c r="AF149" s="1">
        <v>1</v>
      </c>
      <c r="DX149" s="1">
        <f t="shared" si="4"/>
        <v>17</v>
      </c>
      <c r="DY149" s="1">
        <f t="shared" si="5"/>
        <v>17</v>
      </c>
    </row>
    <row r="150" spans="1:129" ht="15.75" customHeight="1" x14ac:dyDescent="0.2">
      <c r="A150" s="17">
        <v>44631</v>
      </c>
      <c r="B150" s="15" t="s">
        <v>158</v>
      </c>
      <c r="C150" s="1" t="s">
        <v>2</v>
      </c>
      <c r="D150" s="1" t="s">
        <v>454</v>
      </c>
      <c r="E150" s="1">
        <v>8</v>
      </c>
      <c r="F150" s="1" t="s">
        <v>187</v>
      </c>
      <c r="G150" s="3">
        <v>3</v>
      </c>
      <c r="H150" s="3">
        <v>1</v>
      </c>
      <c r="I150" s="31">
        <v>1.2649999999999999</v>
      </c>
      <c r="J150" s="1">
        <v>15</v>
      </c>
      <c r="Y150" s="1">
        <v>11</v>
      </c>
      <c r="BR150" s="1">
        <v>2</v>
      </c>
      <c r="BU150" s="1">
        <v>1</v>
      </c>
      <c r="BX150" s="1">
        <v>2</v>
      </c>
      <c r="BY150" s="1">
        <v>1</v>
      </c>
      <c r="DF150" s="1">
        <v>4</v>
      </c>
      <c r="DX150" s="1">
        <f t="shared" si="4"/>
        <v>36</v>
      </c>
      <c r="DY150" s="1">
        <f t="shared" si="5"/>
        <v>26</v>
      </c>
    </row>
    <row r="151" spans="1:129" ht="15.75" customHeight="1" x14ac:dyDescent="0.2">
      <c r="A151" s="17">
        <v>44631</v>
      </c>
      <c r="B151" s="15" t="s">
        <v>158</v>
      </c>
      <c r="C151" s="1" t="s">
        <v>2</v>
      </c>
      <c r="D151" s="1" t="s">
        <v>454</v>
      </c>
      <c r="E151" s="1">
        <v>8</v>
      </c>
      <c r="F151" s="1" t="s">
        <v>10</v>
      </c>
      <c r="G151" s="3">
        <v>3</v>
      </c>
      <c r="H151" s="3">
        <v>2</v>
      </c>
      <c r="I151" s="31">
        <v>0.91500000000000004</v>
      </c>
      <c r="J151" s="1">
        <v>9</v>
      </c>
      <c r="K151" s="1">
        <v>2</v>
      </c>
      <c r="P151" s="1">
        <v>4</v>
      </c>
      <c r="AB151" s="1">
        <v>1</v>
      </c>
      <c r="BX151" s="1">
        <v>2</v>
      </c>
      <c r="DA151" s="1">
        <v>1</v>
      </c>
      <c r="DC151" s="1">
        <v>5</v>
      </c>
      <c r="DF151" s="1">
        <v>1</v>
      </c>
      <c r="DK151" s="1">
        <v>1</v>
      </c>
      <c r="DX151" s="1">
        <f t="shared" si="4"/>
        <v>26</v>
      </c>
      <c r="DY151" s="1">
        <f t="shared" si="5"/>
        <v>16</v>
      </c>
    </row>
    <row r="152" spans="1:129" ht="15.75" customHeight="1" x14ac:dyDescent="0.2">
      <c r="A152" s="17">
        <v>44631</v>
      </c>
      <c r="B152" s="15" t="s">
        <v>203</v>
      </c>
      <c r="C152" s="1" t="s">
        <v>3</v>
      </c>
      <c r="D152" s="1" t="s">
        <v>454</v>
      </c>
      <c r="E152" s="1">
        <v>7</v>
      </c>
      <c r="F152" s="1" t="s">
        <v>9</v>
      </c>
      <c r="G152" s="3">
        <v>5</v>
      </c>
      <c r="H152" s="3">
        <v>2</v>
      </c>
      <c r="I152" s="31">
        <v>0.28999999999999998</v>
      </c>
      <c r="J152" s="1">
        <v>2</v>
      </c>
      <c r="K152" s="1">
        <v>9</v>
      </c>
      <c r="P152" s="1">
        <v>3</v>
      </c>
      <c r="DX152" s="1">
        <f t="shared" si="4"/>
        <v>14</v>
      </c>
      <c r="DY152" s="1">
        <f t="shared" si="5"/>
        <v>14</v>
      </c>
    </row>
    <row r="153" spans="1:129" ht="15.75" customHeight="1" x14ac:dyDescent="0.2">
      <c r="A153" s="17">
        <v>44631</v>
      </c>
      <c r="B153" s="15" t="s">
        <v>203</v>
      </c>
      <c r="C153" s="1" t="s">
        <v>3</v>
      </c>
      <c r="D153" s="1" t="s">
        <v>454</v>
      </c>
      <c r="E153" s="1">
        <v>7</v>
      </c>
      <c r="F153" s="1" t="s">
        <v>10</v>
      </c>
      <c r="G153" s="3">
        <v>5</v>
      </c>
      <c r="H153" s="3">
        <v>2</v>
      </c>
      <c r="I153" s="31">
        <f>1.375-0.29</f>
        <v>1.085</v>
      </c>
      <c r="J153" s="1">
        <v>1</v>
      </c>
      <c r="K153" s="1">
        <v>1</v>
      </c>
      <c r="Y153" s="1">
        <v>2</v>
      </c>
      <c r="AC153" s="1">
        <v>2</v>
      </c>
      <c r="AF153" s="1">
        <v>1</v>
      </c>
      <c r="BR153" s="1">
        <v>1</v>
      </c>
      <c r="BX153" s="1">
        <v>9</v>
      </c>
      <c r="CE153" s="1">
        <v>4</v>
      </c>
      <c r="DX153" s="1">
        <f t="shared" si="4"/>
        <v>21</v>
      </c>
      <c r="DY153" s="1">
        <f t="shared" si="5"/>
        <v>7</v>
      </c>
    </row>
    <row r="154" spans="1:129" ht="15.75" customHeight="1" x14ac:dyDescent="0.2">
      <c r="A154" s="17">
        <v>44631</v>
      </c>
      <c r="B154" s="15" t="s">
        <v>221</v>
      </c>
      <c r="C154" s="1" t="s">
        <v>4</v>
      </c>
      <c r="D154" s="1" t="s">
        <v>454</v>
      </c>
      <c r="E154" s="1">
        <v>6</v>
      </c>
      <c r="F154" s="1" t="s">
        <v>9</v>
      </c>
      <c r="G154" s="3">
        <v>5</v>
      </c>
      <c r="H154" s="3">
        <v>2</v>
      </c>
      <c r="I154" s="31">
        <v>1.07</v>
      </c>
      <c r="J154" s="1">
        <v>3</v>
      </c>
      <c r="P154" s="1">
        <v>2</v>
      </c>
      <c r="Y154" s="1">
        <v>3</v>
      </c>
      <c r="AB154" s="1">
        <v>4</v>
      </c>
      <c r="BR154" s="1">
        <v>2</v>
      </c>
      <c r="DF154" s="1">
        <v>21</v>
      </c>
      <c r="DX154" s="1">
        <f t="shared" si="4"/>
        <v>35</v>
      </c>
      <c r="DY154" s="1">
        <f t="shared" si="5"/>
        <v>12</v>
      </c>
    </row>
    <row r="155" spans="1:129" ht="15.75" customHeight="1" x14ac:dyDescent="0.2">
      <c r="A155" s="17">
        <v>44631</v>
      </c>
      <c r="B155" s="15" t="s">
        <v>147</v>
      </c>
      <c r="C155" s="1" t="s">
        <v>5</v>
      </c>
      <c r="D155" s="1" t="s">
        <v>454</v>
      </c>
      <c r="E155" s="1">
        <v>5</v>
      </c>
      <c r="F155" s="1" t="s">
        <v>9</v>
      </c>
      <c r="G155" s="3">
        <v>4</v>
      </c>
      <c r="H155" s="3">
        <v>2</v>
      </c>
      <c r="I155" s="31">
        <v>5.5E-2</v>
      </c>
      <c r="J155" s="1">
        <v>2</v>
      </c>
      <c r="AB155" s="1">
        <v>2</v>
      </c>
      <c r="CE155" s="1">
        <v>1</v>
      </c>
      <c r="DX155" s="1">
        <f t="shared" si="4"/>
        <v>5</v>
      </c>
      <c r="DY155" s="1">
        <f t="shared" si="5"/>
        <v>4</v>
      </c>
    </row>
    <row r="156" spans="1:129" ht="15.75" customHeight="1" x14ac:dyDescent="0.2">
      <c r="A156" s="17">
        <v>44631</v>
      </c>
      <c r="B156" s="15" t="s">
        <v>147</v>
      </c>
      <c r="C156" s="1" t="s">
        <v>5</v>
      </c>
      <c r="D156" s="1" t="s">
        <v>454</v>
      </c>
      <c r="E156" s="1">
        <v>5</v>
      </c>
      <c r="F156" s="1" t="s">
        <v>10</v>
      </c>
      <c r="G156" s="3">
        <v>5</v>
      </c>
      <c r="H156" s="3">
        <v>2</v>
      </c>
      <c r="I156" s="31">
        <v>0.23499999999999999</v>
      </c>
      <c r="O156" s="1">
        <v>3</v>
      </c>
      <c r="S156" s="1">
        <v>1</v>
      </c>
      <c r="Y156" s="1">
        <v>2</v>
      </c>
      <c r="Z156" s="1">
        <v>2</v>
      </c>
      <c r="AB156" s="1">
        <v>2</v>
      </c>
      <c r="DD156" s="1">
        <v>1</v>
      </c>
      <c r="DX156" s="1">
        <f t="shared" si="4"/>
        <v>11</v>
      </c>
      <c r="DY156" s="1">
        <f t="shared" si="5"/>
        <v>10</v>
      </c>
    </row>
    <row r="157" spans="1:129" ht="15.75" customHeight="1" x14ac:dyDescent="0.2">
      <c r="A157" s="17">
        <v>44631</v>
      </c>
      <c r="B157" s="15" t="s">
        <v>222</v>
      </c>
      <c r="C157" s="1" t="s">
        <v>156</v>
      </c>
      <c r="D157" s="1" t="s">
        <v>454</v>
      </c>
      <c r="E157" s="1">
        <v>4</v>
      </c>
      <c r="F157" s="1" t="s">
        <v>10</v>
      </c>
      <c r="G157" s="3">
        <v>3</v>
      </c>
      <c r="H157" s="3">
        <v>2</v>
      </c>
      <c r="I157" s="31">
        <v>0.02</v>
      </c>
      <c r="J157" s="1">
        <v>1</v>
      </c>
      <c r="DS157" s="1">
        <v>1</v>
      </c>
      <c r="DX157" s="1">
        <f t="shared" si="4"/>
        <v>2</v>
      </c>
      <c r="DY157" s="1">
        <f t="shared" si="5"/>
        <v>1</v>
      </c>
    </row>
    <row r="158" spans="1:129" ht="15.75" customHeight="1" x14ac:dyDescent="0.2">
      <c r="A158" s="17">
        <v>44631</v>
      </c>
      <c r="B158" s="15" t="s">
        <v>201</v>
      </c>
      <c r="C158" s="1" t="s">
        <v>6</v>
      </c>
      <c r="D158" s="1" t="s">
        <v>454</v>
      </c>
      <c r="E158" s="1">
        <v>3</v>
      </c>
      <c r="F158" s="1" t="s">
        <v>9</v>
      </c>
      <c r="G158" s="3">
        <v>3</v>
      </c>
      <c r="H158" s="3">
        <v>2</v>
      </c>
      <c r="I158" s="31">
        <v>5.5E-2</v>
      </c>
      <c r="AB158" s="1">
        <v>1</v>
      </c>
      <c r="BN158" s="1">
        <v>1</v>
      </c>
      <c r="CP158" s="1">
        <v>1</v>
      </c>
      <c r="DX158" s="1">
        <f t="shared" si="4"/>
        <v>3</v>
      </c>
      <c r="DY158" s="1">
        <f t="shared" si="5"/>
        <v>2</v>
      </c>
    </row>
    <row r="159" spans="1:129" ht="15.75" customHeight="1" x14ac:dyDescent="0.2">
      <c r="A159" s="17">
        <v>44631</v>
      </c>
      <c r="B159" s="15" t="s">
        <v>201</v>
      </c>
      <c r="C159" s="1" t="s">
        <v>6</v>
      </c>
      <c r="D159" s="1" t="s">
        <v>454</v>
      </c>
      <c r="E159" s="1">
        <v>3</v>
      </c>
      <c r="F159" s="1" t="s">
        <v>10</v>
      </c>
      <c r="G159" s="3">
        <v>4</v>
      </c>
      <c r="H159" s="3">
        <v>2</v>
      </c>
      <c r="I159" s="31">
        <v>0.9</v>
      </c>
      <c r="K159" s="1">
        <v>3</v>
      </c>
      <c r="L159" s="1">
        <v>5</v>
      </c>
      <c r="AB159" s="1">
        <v>4</v>
      </c>
      <c r="AC159" s="1">
        <v>2</v>
      </c>
      <c r="BT159" s="1">
        <v>1</v>
      </c>
      <c r="BW159" s="1">
        <v>1</v>
      </c>
      <c r="DS159" s="1">
        <v>1</v>
      </c>
      <c r="DW159" s="1">
        <v>1</v>
      </c>
      <c r="DX159" s="1">
        <f t="shared" si="4"/>
        <v>18</v>
      </c>
      <c r="DY159" s="1">
        <f t="shared" si="5"/>
        <v>14</v>
      </c>
    </row>
    <row r="160" spans="1:129" ht="15.75" customHeight="1" x14ac:dyDescent="0.2">
      <c r="A160" s="17">
        <v>44631</v>
      </c>
      <c r="B160" s="15" t="s">
        <v>173</v>
      </c>
      <c r="C160" s="1" t="s">
        <v>7</v>
      </c>
      <c r="D160" s="1" t="s">
        <v>454</v>
      </c>
      <c r="E160" s="1">
        <v>2</v>
      </c>
      <c r="F160" s="1" t="s">
        <v>9</v>
      </c>
      <c r="G160" s="3">
        <v>3</v>
      </c>
      <c r="H160" s="3">
        <v>2</v>
      </c>
      <c r="I160" s="31">
        <v>0</v>
      </c>
      <c r="DX160" s="1">
        <f t="shared" si="4"/>
        <v>0</v>
      </c>
      <c r="DY160" s="1">
        <f t="shared" si="5"/>
        <v>0</v>
      </c>
    </row>
    <row r="161" spans="1:129" ht="15.75" customHeight="1" x14ac:dyDescent="0.2">
      <c r="A161" s="17">
        <v>44631</v>
      </c>
      <c r="B161" s="15" t="s">
        <v>173</v>
      </c>
      <c r="C161" s="1" t="s">
        <v>7</v>
      </c>
      <c r="D161" s="1" t="s">
        <v>454</v>
      </c>
      <c r="E161" s="1">
        <v>2</v>
      </c>
      <c r="F161" s="1" t="s">
        <v>10</v>
      </c>
      <c r="G161" s="3">
        <v>5</v>
      </c>
      <c r="H161" s="3">
        <v>2</v>
      </c>
      <c r="I161" s="31">
        <v>6.5000000000000002E-2</v>
      </c>
      <c r="J161" s="1">
        <v>1</v>
      </c>
      <c r="K161" s="1">
        <v>1</v>
      </c>
      <c r="Z161" s="1">
        <v>1</v>
      </c>
      <c r="DX161" s="1">
        <f t="shared" si="4"/>
        <v>3</v>
      </c>
      <c r="DY161" s="1">
        <f t="shared" si="5"/>
        <v>3</v>
      </c>
    </row>
    <row r="162" spans="1:129" ht="15.75" customHeight="1" x14ac:dyDescent="0.2">
      <c r="A162" s="17">
        <v>44631</v>
      </c>
      <c r="B162" s="15" t="s">
        <v>223</v>
      </c>
      <c r="C162" s="1" t="s">
        <v>11</v>
      </c>
      <c r="D162" s="1" t="s">
        <v>454</v>
      </c>
      <c r="E162" s="1">
        <v>1</v>
      </c>
      <c r="F162" s="1" t="s">
        <v>187</v>
      </c>
      <c r="G162" s="3">
        <v>5</v>
      </c>
      <c r="H162" s="3">
        <v>2</v>
      </c>
      <c r="I162" s="31">
        <v>2.5000000000000001E-2</v>
      </c>
      <c r="L162" s="1">
        <v>1</v>
      </c>
      <c r="DX162" s="1">
        <f t="shared" si="4"/>
        <v>1</v>
      </c>
      <c r="DY162" s="1">
        <f t="shared" si="5"/>
        <v>1</v>
      </c>
    </row>
    <row r="163" spans="1:129" ht="15.75" customHeight="1" x14ac:dyDescent="0.2">
      <c r="A163" s="17">
        <v>44631</v>
      </c>
      <c r="B163" s="15" t="s">
        <v>223</v>
      </c>
      <c r="C163" s="1" t="s">
        <v>11</v>
      </c>
      <c r="D163" s="1" t="s">
        <v>454</v>
      </c>
      <c r="E163" s="1">
        <v>1</v>
      </c>
      <c r="F163" s="1" t="s">
        <v>10</v>
      </c>
      <c r="G163" s="3">
        <v>4</v>
      </c>
      <c r="H163" s="3">
        <v>2</v>
      </c>
      <c r="I163" s="31">
        <v>5.5E-2</v>
      </c>
      <c r="M163" s="1">
        <v>1</v>
      </c>
      <c r="DX163" s="1">
        <f t="shared" si="4"/>
        <v>1</v>
      </c>
      <c r="DY163" s="1">
        <f t="shared" si="5"/>
        <v>1</v>
      </c>
    </row>
    <row r="164" spans="1:129" ht="15.75" customHeight="1" x14ac:dyDescent="0.2">
      <c r="A164" s="17">
        <v>44645</v>
      </c>
      <c r="B164" s="15" t="s">
        <v>224</v>
      </c>
      <c r="C164" s="1" t="s">
        <v>0</v>
      </c>
      <c r="D164" s="1" t="s">
        <v>454</v>
      </c>
      <c r="E164" s="1">
        <v>10</v>
      </c>
      <c r="F164" s="1" t="s">
        <v>9</v>
      </c>
      <c r="G164" s="3">
        <v>5</v>
      </c>
      <c r="H164" s="3">
        <v>2</v>
      </c>
      <c r="I164" s="31">
        <v>2.5000000000000001E-2</v>
      </c>
      <c r="O164" s="1">
        <v>1</v>
      </c>
      <c r="Y164" s="1">
        <v>6</v>
      </c>
      <c r="AB164" s="1">
        <v>2</v>
      </c>
      <c r="AF164" s="1">
        <v>1</v>
      </c>
      <c r="BS164" s="1">
        <v>3</v>
      </c>
      <c r="DX164" s="1">
        <f t="shared" si="4"/>
        <v>13</v>
      </c>
      <c r="DY164" s="1">
        <f t="shared" si="5"/>
        <v>10</v>
      </c>
    </row>
    <row r="165" spans="1:129" ht="15.75" customHeight="1" x14ac:dyDescent="0.2">
      <c r="A165" s="17">
        <v>44645</v>
      </c>
      <c r="B165" s="15" t="s">
        <v>224</v>
      </c>
      <c r="C165" s="1" t="s">
        <v>0</v>
      </c>
      <c r="D165" s="1" t="s">
        <v>454</v>
      </c>
      <c r="E165" s="1">
        <v>10</v>
      </c>
      <c r="F165" s="1" t="s">
        <v>10</v>
      </c>
      <c r="G165" s="3">
        <v>5</v>
      </c>
      <c r="H165" s="3">
        <v>2</v>
      </c>
      <c r="I165" s="31">
        <v>0.30499999999999999</v>
      </c>
      <c r="J165" s="1">
        <v>2</v>
      </c>
      <c r="K165" s="1">
        <v>2</v>
      </c>
      <c r="S165" s="1">
        <f>24+92</f>
        <v>116</v>
      </c>
      <c r="X165" s="1">
        <v>1</v>
      </c>
      <c r="Y165" s="1">
        <v>2</v>
      </c>
      <c r="AB165" s="1">
        <v>1</v>
      </c>
      <c r="AF165" s="1">
        <v>5</v>
      </c>
      <c r="BR165" s="1">
        <v>2</v>
      </c>
      <c r="BS165" s="1">
        <v>1</v>
      </c>
      <c r="CE165" s="1">
        <v>2</v>
      </c>
      <c r="DK165" s="1">
        <v>3</v>
      </c>
      <c r="DX165" s="1">
        <f t="shared" si="4"/>
        <v>137</v>
      </c>
      <c r="DY165" s="1">
        <f t="shared" si="5"/>
        <v>129</v>
      </c>
    </row>
    <row r="166" spans="1:129" ht="15.75" customHeight="1" x14ac:dyDescent="0.2">
      <c r="A166" s="17">
        <v>44645</v>
      </c>
      <c r="B166" s="15" t="s">
        <v>225</v>
      </c>
      <c r="C166" s="1" t="s">
        <v>1</v>
      </c>
      <c r="D166" s="1" t="s">
        <v>454</v>
      </c>
      <c r="E166" s="1">
        <v>9</v>
      </c>
      <c r="F166" s="1" t="s">
        <v>9</v>
      </c>
      <c r="G166" s="3">
        <v>4</v>
      </c>
      <c r="H166" s="3">
        <v>2</v>
      </c>
      <c r="I166" s="31">
        <v>0.35499999999999998</v>
      </c>
      <c r="K166" s="1">
        <v>2</v>
      </c>
      <c r="O166" s="1">
        <v>2</v>
      </c>
      <c r="P166" s="1">
        <v>1</v>
      </c>
      <c r="Y166" s="1">
        <v>6</v>
      </c>
      <c r="AB166" s="1">
        <v>6</v>
      </c>
      <c r="AF166" s="1">
        <v>1</v>
      </c>
      <c r="BX166" s="1">
        <v>1</v>
      </c>
      <c r="BZ166" s="1">
        <v>1</v>
      </c>
      <c r="CE166" s="1">
        <v>1</v>
      </c>
      <c r="DX166" s="1">
        <f t="shared" si="4"/>
        <v>21</v>
      </c>
      <c r="DY166" s="1">
        <f t="shared" si="5"/>
        <v>18</v>
      </c>
    </row>
    <row r="167" spans="1:129" ht="47.45" customHeight="1" x14ac:dyDescent="0.2">
      <c r="A167" s="17">
        <v>44645</v>
      </c>
      <c r="B167" s="15" t="s">
        <v>225</v>
      </c>
      <c r="C167" s="1" t="s">
        <v>1</v>
      </c>
      <c r="D167" s="1" t="s">
        <v>454</v>
      </c>
      <c r="E167" s="1">
        <v>9</v>
      </c>
      <c r="F167" s="1" t="s">
        <v>10</v>
      </c>
      <c r="G167" s="3"/>
      <c r="H167" s="3"/>
      <c r="I167" s="31"/>
      <c r="DX167" s="1">
        <f t="shared" si="4"/>
        <v>0</v>
      </c>
      <c r="DY167" s="1">
        <f t="shared" si="5"/>
        <v>0</v>
      </c>
    </row>
    <row r="168" spans="1:129" ht="15.75" customHeight="1" x14ac:dyDescent="0.2">
      <c r="A168" s="17">
        <v>44645</v>
      </c>
      <c r="B168" s="15" t="s">
        <v>182</v>
      </c>
      <c r="C168" s="1" t="s">
        <v>2</v>
      </c>
      <c r="D168" s="1" t="s">
        <v>454</v>
      </c>
      <c r="E168" s="1">
        <v>8</v>
      </c>
      <c r="F168" s="1" t="s">
        <v>10</v>
      </c>
      <c r="G168" s="3">
        <v>3</v>
      </c>
      <c r="H168" s="3">
        <v>2</v>
      </c>
      <c r="I168" s="31">
        <v>0.53</v>
      </c>
      <c r="J168" s="1">
        <v>6</v>
      </c>
      <c r="K168" s="1">
        <v>5</v>
      </c>
      <c r="P168" s="1">
        <v>7</v>
      </c>
      <c r="S168" s="1">
        <v>1</v>
      </c>
      <c r="Y168" s="1">
        <v>1</v>
      </c>
      <c r="BJ168" s="1">
        <v>13</v>
      </c>
      <c r="BR168" s="1">
        <v>2</v>
      </c>
      <c r="BX168" s="1">
        <v>3</v>
      </c>
      <c r="DC168" s="1">
        <v>5</v>
      </c>
      <c r="DS168" s="1">
        <v>1</v>
      </c>
      <c r="DX168" s="1">
        <f t="shared" si="4"/>
        <v>44</v>
      </c>
      <c r="DY168" s="1">
        <f t="shared" si="5"/>
        <v>33</v>
      </c>
    </row>
    <row r="169" spans="1:129" ht="15.75" customHeight="1" x14ac:dyDescent="0.2">
      <c r="A169" s="17">
        <v>44645</v>
      </c>
      <c r="B169" s="15" t="s">
        <v>182</v>
      </c>
      <c r="C169" s="1" t="s">
        <v>2</v>
      </c>
      <c r="D169" s="1" t="s">
        <v>454</v>
      </c>
      <c r="E169" s="1">
        <v>8</v>
      </c>
      <c r="F169" s="1" t="s">
        <v>9</v>
      </c>
      <c r="G169" s="3">
        <v>5</v>
      </c>
      <c r="H169" s="3">
        <v>2</v>
      </c>
      <c r="I169" s="31">
        <v>1.27</v>
      </c>
      <c r="J169" s="1">
        <v>4</v>
      </c>
      <c r="K169" s="1">
        <v>8</v>
      </c>
      <c r="P169" s="1">
        <v>19</v>
      </c>
      <c r="Y169" s="1">
        <v>3</v>
      </c>
      <c r="AB169" s="1">
        <v>1</v>
      </c>
      <c r="BR169" s="1">
        <v>2</v>
      </c>
      <c r="DC169" s="1">
        <v>1</v>
      </c>
      <c r="DF169" s="1">
        <v>21</v>
      </c>
      <c r="DX169" s="1">
        <f t="shared" si="4"/>
        <v>59</v>
      </c>
      <c r="DY169" s="1">
        <f t="shared" si="5"/>
        <v>35</v>
      </c>
    </row>
    <row r="170" spans="1:129" ht="15.75" customHeight="1" x14ac:dyDescent="0.2">
      <c r="A170" s="17">
        <v>44645</v>
      </c>
      <c r="B170" s="15" t="s">
        <v>226</v>
      </c>
      <c r="C170" s="1" t="s">
        <v>3</v>
      </c>
      <c r="D170" s="1" t="s">
        <v>454</v>
      </c>
      <c r="E170" s="1">
        <v>7</v>
      </c>
      <c r="F170" s="1" t="s">
        <v>9</v>
      </c>
      <c r="G170" s="3">
        <v>3</v>
      </c>
      <c r="H170" s="3">
        <v>1</v>
      </c>
      <c r="I170" s="31">
        <v>2.4900000000000002</v>
      </c>
      <c r="K170" s="1">
        <v>4</v>
      </c>
      <c r="P170" s="1">
        <v>5</v>
      </c>
      <c r="Y170" s="1">
        <v>5</v>
      </c>
      <c r="AF170" s="1">
        <v>1</v>
      </c>
      <c r="BX170" s="1">
        <v>36</v>
      </c>
      <c r="CB170" s="1">
        <v>2</v>
      </c>
      <c r="CE170" s="1">
        <v>2</v>
      </c>
      <c r="DC170" s="1">
        <v>3</v>
      </c>
      <c r="DU170" s="1">
        <v>2</v>
      </c>
      <c r="DX170" s="1">
        <f t="shared" si="4"/>
        <v>60</v>
      </c>
      <c r="DY170" s="1">
        <f t="shared" si="5"/>
        <v>15</v>
      </c>
    </row>
    <row r="171" spans="1:129" ht="15.75" customHeight="1" x14ac:dyDescent="0.2">
      <c r="A171" s="17">
        <v>44645</v>
      </c>
      <c r="B171" s="15" t="s">
        <v>226</v>
      </c>
      <c r="C171" s="1" t="s">
        <v>3</v>
      </c>
      <c r="D171" s="1" t="s">
        <v>454</v>
      </c>
      <c r="E171" s="1">
        <v>7</v>
      </c>
      <c r="F171" s="1" t="s">
        <v>10</v>
      </c>
      <c r="G171" s="3">
        <v>5</v>
      </c>
      <c r="H171" s="3">
        <v>2</v>
      </c>
      <c r="I171" s="31">
        <v>1.7150000000000001</v>
      </c>
      <c r="K171" s="1">
        <v>4</v>
      </c>
      <c r="P171" s="1">
        <v>3</v>
      </c>
      <c r="Y171" s="1">
        <v>1</v>
      </c>
      <c r="AB171" s="1">
        <v>1</v>
      </c>
      <c r="BS171" s="1">
        <v>1</v>
      </c>
      <c r="BT171" s="1">
        <v>1</v>
      </c>
      <c r="BX171" s="1">
        <v>27</v>
      </c>
      <c r="DC171" s="1">
        <v>2</v>
      </c>
      <c r="DF171" s="1">
        <v>5</v>
      </c>
      <c r="DU171" s="1">
        <v>1</v>
      </c>
      <c r="DX171" s="1">
        <f t="shared" si="4"/>
        <v>46</v>
      </c>
      <c r="DY171" s="1">
        <f t="shared" si="5"/>
        <v>9</v>
      </c>
    </row>
    <row r="172" spans="1:129" ht="15.75" customHeight="1" x14ac:dyDescent="0.2">
      <c r="A172" s="17">
        <v>44645</v>
      </c>
      <c r="B172" s="15" t="s">
        <v>204</v>
      </c>
      <c r="C172" s="1" t="s">
        <v>12</v>
      </c>
      <c r="D172" s="1" t="s">
        <v>454</v>
      </c>
      <c r="E172" s="1">
        <v>6</v>
      </c>
      <c r="F172" s="1" t="s">
        <v>9</v>
      </c>
      <c r="G172" s="3">
        <v>5</v>
      </c>
      <c r="H172" s="3">
        <v>2</v>
      </c>
      <c r="I172" s="31">
        <v>3.19</v>
      </c>
      <c r="J172" s="1">
        <v>4</v>
      </c>
      <c r="K172" s="1">
        <v>1</v>
      </c>
      <c r="P172" s="1">
        <v>4</v>
      </c>
      <c r="AB172" s="1">
        <v>5</v>
      </c>
      <c r="BR172" s="1">
        <v>4</v>
      </c>
      <c r="DF172" s="1">
        <v>19</v>
      </c>
      <c r="DX172" s="1">
        <f t="shared" si="4"/>
        <v>37</v>
      </c>
      <c r="DY172" s="1">
        <f t="shared" si="5"/>
        <v>14</v>
      </c>
    </row>
    <row r="173" spans="1:129" ht="15.75" customHeight="1" x14ac:dyDescent="0.2">
      <c r="A173" s="17">
        <v>44645</v>
      </c>
      <c r="B173" s="15" t="s">
        <v>214</v>
      </c>
      <c r="C173" s="1" t="s">
        <v>5</v>
      </c>
      <c r="D173" s="1" t="s">
        <v>454</v>
      </c>
      <c r="E173" s="1">
        <v>5</v>
      </c>
      <c r="F173" s="1" t="s">
        <v>9</v>
      </c>
      <c r="G173" s="3">
        <v>4</v>
      </c>
      <c r="H173" s="3">
        <v>2</v>
      </c>
      <c r="I173" s="31">
        <v>0.105</v>
      </c>
      <c r="K173" s="1">
        <v>1</v>
      </c>
      <c r="AM173" s="1">
        <v>1</v>
      </c>
      <c r="DX173" s="1">
        <f t="shared" si="4"/>
        <v>2</v>
      </c>
      <c r="DY173" s="1">
        <f t="shared" si="5"/>
        <v>2</v>
      </c>
    </row>
    <row r="174" spans="1:129" ht="15.75" customHeight="1" x14ac:dyDescent="0.2">
      <c r="A174" s="17">
        <v>44645</v>
      </c>
      <c r="B174" s="15" t="s">
        <v>214</v>
      </c>
      <c r="C174" s="1" t="s">
        <v>5</v>
      </c>
      <c r="D174" s="1" t="s">
        <v>454</v>
      </c>
      <c r="E174" s="1">
        <v>5</v>
      </c>
      <c r="F174" s="1" t="s">
        <v>10</v>
      </c>
      <c r="G174" s="3">
        <v>5</v>
      </c>
      <c r="H174" s="3">
        <v>2</v>
      </c>
      <c r="I174" s="31">
        <v>0.1</v>
      </c>
      <c r="K174" s="1">
        <v>1</v>
      </c>
      <c r="AD174" s="1">
        <v>1</v>
      </c>
      <c r="AF174" s="1">
        <v>1</v>
      </c>
      <c r="CE174" s="1">
        <v>1</v>
      </c>
      <c r="DC174" s="1">
        <v>1</v>
      </c>
      <c r="DX174" s="1">
        <f t="shared" si="4"/>
        <v>5</v>
      </c>
      <c r="DY174" s="1">
        <f t="shared" si="5"/>
        <v>3</v>
      </c>
    </row>
    <row r="175" spans="1:129" ht="15.75" customHeight="1" x14ac:dyDescent="0.2">
      <c r="A175" s="17">
        <v>44645</v>
      </c>
      <c r="B175" s="15" t="s">
        <v>227</v>
      </c>
      <c r="C175" s="1" t="s">
        <v>156</v>
      </c>
      <c r="D175" s="1" t="s">
        <v>454</v>
      </c>
      <c r="E175" s="1">
        <v>4</v>
      </c>
      <c r="F175" s="1" t="s">
        <v>10</v>
      </c>
      <c r="G175" s="3">
        <v>3</v>
      </c>
      <c r="H175" s="3">
        <v>2</v>
      </c>
      <c r="I175" s="31">
        <v>0</v>
      </c>
      <c r="DX175" s="1">
        <f t="shared" si="4"/>
        <v>0</v>
      </c>
      <c r="DY175" s="1">
        <f t="shared" si="5"/>
        <v>0</v>
      </c>
    </row>
    <row r="176" spans="1:129" ht="15.75" customHeight="1" x14ac:dyDescent="0.2">
      <c r="A176" s="17">
        <v>44645</v>
      </c>
      <c r="B176" s="15" t="s">
        <v>150</v>
      </c>
      <c r="C176" s="1" t="s">
        <v>6</v>
      </c>
      <c r="D176" s="1" t="s">
        <v>454</v>
      </c>
      <c r="E176" s="1">
        <v>3</v>
      </c>
      <c r="F176" s="1" t="s">
        <v>187</v>
      </c>
      <c r="G176" s="3">
        <v>2</v>
      </c>
      <c r="H176" s="3">
        <v>2</v>
      </c>
      <c r="I176" s="31">
        <v>7.4999999999999997E-2</v>
      </c>
      <c r="K176" s="1">
        <v>2</v>
      </c>
      <c r="AB176" s="1">
        <v>2</v>
      </c>
      <c r="DX176" s="1">
        <f t="shared" si="4"/>
        <v>4</v>
      </c>
      <c r="DY176" s="1">
        <f t="shared" si="5"/>
        <v>4</v>
      </c>
    </row>
    <row r="177" spans="1:129" ht="15.75" customHeight="1" x14ac:dyDescent="0.2">
      <c r="A177" s="17">
        <v>44645</v>
      </c>
      <c r="B177" s="15" t="s">
        <v>150</v>
      </c>
      <c r="C177" s="1" t="s">
        <v>6</v>
      </c>
      <c r="D177" s="1" t="s">
        <v>454</v>
      </c>
      <c r="E177" s="1">
        <v>3</v>
      </c>
      <c r="F177" s="1" t="s">
        <v>10</v>
      </c>
      <c r="G177" s="3">
        <v>4</v>
      </c>
      <c r="H177" s="3">
        <v>2</v>
      </c>
      <c r="I177" s="31">
        <v>0.06</v>
      </c>
      <c r="K177" s="1">
        <v>1</v>
      </c>
      <c r="Y177" s="1">
        <v>2</v>
      </c>
      <c r="AB177" s="1">
        <v>1</v>
      </c>
      <c r="DX177" s="1">
        <f t="shared" si="4"/>
        <v>4</v>
      </c>
      <c r="DY177" s="1">
        <f t="shared" si="5"/>
        <v>4</v>
      </c>
    </row>
    <row r="178" spans="1:129" ht="15.75" customHeight="1" x14ac:dyDescent="0.2">
      <c r="A178" s="17">
        <v>44645</v>
      </c>
      <c r="B178" s="15" t="s">
        <v>161</v>
      </c>
      <c r="C178" s="1" t="s">
        <v>7</v>
      </c>
      <c r="D178" s="1" t="s">
        <v>454</v>
      </c>
      <c r="E178" s="1">
        <v>2</v>
      </c>
      <c r="F178" s="1" t="s">
        <v>9</v>
      </c>
      <c r="G178" s="3">
        <v>3</v>
      </c>
      <c r="H178" s="3">
        <v>2</v>
      </c>
      <c r="I178" s="31">
        <v>0</v>
      </c>
      <c r="DX178" s="1">
        <f t="shared" si="4"/>
        <v>0</v>
      </c>
      <c r="DY178" s="1">
        <f t="shared" si="5"/>
        <v>0</v>
      </c>
    </row>
    <row r="179" spans="1:129" ht="15.75" customHeight="1" x14ac:dyDescent="0.2">
      <c r="A179" s="17">
        <v>44645</v>
      </c>
      <c r="B179" s="15" t="s">
        <v>209</v>
      </c>
      <c r="C179" s="1" t="s">
        <v>7</v>
      </c>
      <c r="D179" s="1" t="s">
        <v>454</v>
      </c>
      <c r="E179" s="1">
        <v>2</v>
      </c>
      <c r="F179" s="1" t="s">
        <v>10</v>
      </c>
      <c r="G179" s="3">
        <v>5</v>
      </c>
      <c r="H179" s="3">
        <v>2</v>
      </c>
      <c r="I179" s="31">
        <v>0</v>
      </c>
      <c r="DX179" s="1">
        <f t="shared" si="4"/>
        <v>0</v>
      </c>
      <c r="DY179" s="1">
        <f t="shared" si="5"/>
        <v>0</v>
      </c>
    </row>
    <row r="180" spans="1:129" ht="15.75" customHeight="1" x14ac:dyDescent="0.2">
      <c r="A180" s="17">
        <v>44645</v>
      </c>
      <c r="B180" s="15" t="s">
        <v>228</v>
      </c>
      <c r="C180" s="1" t="s">
        <v>11</v>
      </c>
      <c r="D180" s="1" t="s">
        <v>454</v>
      </c>
      <c r="E180" s="1">
        <v>1</v>
      </c>
      <c r="F180" s="1" t="s">
        <v>9</v>
      </c>
      <c r="G180" s="3">
        <v>5</v>
      </c>
      <c r="H180" s="3">
        <v>2</v>
      </c>
      <c r="I180" s="31">
        <v>0</v>
      </c>
      <c r="DX180" s="1">
        <f t="shared" si="4"/>
        <v>0</v>
      </c>
      <c r="DY180" s="1">
        <f t="shared" si="5"/>
        <v>0</v>
      </c>
    </row>
    <row r="181" spans="1:129" ht="15.75" customHeight="1" x14ac:dyDescent="0.2">
      <c r="A181" s="17">
        <v>44645</v>
      </c>
      <c r="B181" s="15" t="s">
        <v>229</v>
      </c>
      <c r="C181" s="1" t="s">
        <v>11</v>
      </c>
      <c r="D181" s="1" t="s">
        <v>454</v>
      </c>
      <c r="E181" s="1">
        <v>1</v>
      </c>
      <c r="F181" s="1" t="s">
        <v>10</v>
      </c>
      <c r="G181" s="3">
        <v>4</v>
      </c>
      <c r="H181" s="3">
        <v>2</v>
      </c>
      <c r="I181" s="31">
        <v>0</v>
      </c>
      <c r="DX181" s="1">
        <f t="shared" si="4"/>
        <v>0</v>
      </c>
      <c r="DY181" s="1">
        <f t="shared" si="5"/>
        <v>0</v>
      </c>
    </row>
    <row r="182" spans="1:129" ht="15.75" customHeight="1" x14ac:dyDescent="0.2">
      <c r="A182" s="17">
        <v>44655</v>
      </c>
      <c r="B182" s="15" t="s">
        <v>230</v>
      </c>
      <c r="C182" s="1" t="s">
        <v>0</v>
      </c>
      <c r="D182" s="1" t="s">
        <v>452</v>
      </c>
      <c r="E182" s="1">
        <v>10</v>
      </c>
      <c r="F182" s="1" t="s">
        <v>10</v>
      </c>
      <c r="G182" s="3">
        <v>5</v>
      </c>
      <c r="H182" s="3">
        <v>2</v>
      </c>
      <c r="I182" s="31">
        <v>0.08</v>
      </c>
      <c r="J182" s="1">
        <v>1</v>
      </c>
      <c r="P182" s="1">
        <v>1</v>
      </c>
      <c r="S182" s="1">
        <v>70</v>
      </c>
      <c r="X182" s="1">
        <v>1</v>
      </c>
      <c r="Y182" s="1">
        <v>12</v>
      </c>
      <c r="AF182" s="1">
        <v>7</v>
      </c>
      <c r="AG182" s="1">
        <v>2</v>
      </c>
      <c r="BJ182" s="1">
        <v>1</v>
      </c>
      <c r="BX182" s="1">
        <v>2</v>
      </c>
      <c r="CE182" s="1">
        <v>3</v>
      </c>
      <c r="DX182" s="1">
        <f t="shared" si="4"/>
        <v>100</v>
      </c>
      <c r="DY182" s="1">
        <f t="shared" si="5"/>
        <v>95</v>
      </c>
    </row>
    <row r="183" spans="1:129" ht="15.75" customHeight="1" x14ac:dyDescent="0.2">
      <c r="A183" s="17">
        <v>44655</v>
      </c>
      <c r="B183" s="15" t="s">
        <v>230</v>
      </c>
      <c r="C183" s="1" t="s">
        <v>0</v>
      </c>
      <c r="D183" s="1" t="s">
        <v>452</v>
      </c>
      <c r="E183" s="1">
        <v>10</v>
      </c>
      <c r="F183" s="1" t="s">
        <v>9</v>
      </c>
      <c r="G183" s="3">
        <v>5</v>
      </c>
      <c r="H183" s="3">
        <v>2</v>
      </c>
      <c r="I183" s="31">
        <v>0.37</v>
      </c>
      <c r="K183" s="1">
        <v>1</v>
      </c>
      <c r="S183" s="1">
        <v>9</v>
      </c>
      <c r="Y183" s="1">
        <v>2</v>
      </c>
      <c r="AB183" s="1">
        <v>1</v>
      </c>
      <c r="AC183" s="1">
        <v>1</v>
      </c>
      <c r="CK183" s="1">
        <v>1</v>
      </c>
      <c r="CL183" s="1">
        <v>1</v>
      </c>
      <c r="DX183" s="1">
        <f t="shared" si="4"/>
        <v>16</v>
      </c>
      <c r="DY183" s="1">
        <f t="shared" si="5"/>
        <v>14</v>
      </c>
    </row>
    <row r="184" spans="1:129" ht="15.75" customHeight="1" x14ac:dyDescent="0.2">
      <c r="A184" s="17">
        <v>44655</v>
      </c>
      <c r="B184" s="15" t="s">
        <v>231</v>
      </c>
      <c r="C184" s="1" t="s">
        <v>1</v>
      </c>
      <c r="D184" s="1" t="s">
        <v>452</v>
      </c>
      <c r="E184" s="1">
        <v>9</v>
      </c>
      <c r="F184" s="1" t="s">
        <v>9</v>
      </c>
      <c r="G184" s="3">
        <v>3</v>
      </c>
      <c r="H184" s="3">
        <v>2</v>
      </c>
      <c r="I184" s="31">
        <v>0.61</v>
      </c>
      <c r="J184" s="1">
        <v>1</v>
      </c>
      <c r="K184" s="1">
        <v>2</v>
      </c>
      <c r="P184" s="1">
        <v>1</v>
      </c>
      <c r="S184" s="1">
        <v>1</v>
      </c>
      <c r="Y184" s="1">
        <v>17</v>
      </c>
      <c r="AB184" s="1">
        <v>4</v>
      </c>
      <c r="AF184" s="1">
        <v>8</v>
      </c>
      <c r="BV184" s="1">
        <v>1</v>
      </c>
      <c r="CE184" s="1">
        <v>6</v>
      </c>
      <c r="DJ184" s="1">
        <v>3</v>
      </c>
      <c r="DX184" s="1">
        <f t="shared" si="4"/>
        <v>44</v>
      </c>
      <c r="DY184" s="1">
        <f t="shared" si="5"/>
        <v>34</v>
      </c>
    </row>
    <row r="185" spans="1:129" ht="15.6" customHeight="1" x14ac:dyDescent="0.2">
      <c r="A185" s="17">
        <v>44655</v>
      </c>
      <c r="B185" s="15" t="s">
        <v>231</v>
      </c>
      <c r="C185" s="1" t="s">
        <v>1</v>
      </c>
      <c r="D185" s="1" t="s">
        <v>452</v>
      </c>
      <c r="E185" s="1">
        <v>9</v>
      </c>
      <c r="F185" s="1" t="s">
        <v>10</v>
      </c>
      <c r="G185" s="3">
        <v>4</v>
      </c>
      <c r="H185" s="3">
        <v>2</v>
      </c>
      <c r="I185" s="31">
        <v>0.17499999999999999</v>
      </c>
      <c r="P185" s="1">
        <v>2</v>
      </c>
      <c r="S185" s="1">
        <v>1</v>
      </c>
      <c r="T185" s="1">
        <v>1</v>
      </c>
      <c r="X185" s="1">
        <v>1</v>
      </c>
      <c r="Y185" s="1">
        <v>15</v>
      </c>
      <c r="AF185" s="1">
        <v>2</v>
      </c>
      <c r="AG185" s="1">
        <v>2</v>
      </c>
      <c r="BJ185" s="1">
        <v>1</v>
      </c>
      <c r="CJ185" s="1">
        <v>2</v>
      </c>
      <c r="DX185" s="1">
        <f t="shared" si="4"/>
        <v>27</v>
      </c>
      <c r="DY185" s="1">
        <f t="shared" si="5"/>
        <v>25</v>
      </c>
    </row>
    <row r="186" spans="1:129" ht="15.75" customHeight="1" x14ac:dyDescent="0.2">
      <c r="A186" s="17">
        <v>44655</v>
      </c>
      <c r="B186" s="15" t="s">
        <v>232</v>
      </c>
      <c r="C186" s="1" t="s">
        <v>2</v>
      </c>
      <c r="D186" s="1" t="s">
        <v>452</v>
      </c>
      <c r="E186" s="1">
        <v>8</v>
      </c>
      <c r="F186" s="1" t="s">
        <v>10</v>
      </c>
      <c r="G186" s="3">
        <v>3</v>
      </c>
      <c r="H186" s="3">
        <v>2</v>
      </c>
      <c r="I186" s="31">
        <v>1.1499999999999999</v>
      </c>
      <c r="K186" s="1">
        <v>17</v>
      </c>
      <c r="P186" s="1">
        <v>14</v>
      </c>
      <c r="Y186" s="1">
        <v>1</v>
      </c>
      <c r="BP186" s="1">
        <v>3</v>
      </c>
      <c r="BT186" s="1">
        <v>1</v>
      </c>
      <c r="CE186" s="1">
        <v>1</v>
      </c>
      <c r="DC186" s="1">
        <v>3</v>
      </c>
      <c r="DF186" s="1">
        <v>7</v>
      </c>
      <c r="DX186" s="1">
        <f t="shared" si="4"/>
        <v>47</v>
      </c>
      <c r="DY186" s="1">
        <f t="shared" si="5"/>
        <v>32</v>
      </c>
    </row>
    <row r="187" spans="1:129" ht="15.75" customHeight="1" x14ac:dyDescent="0.2">
      <c r="A187" s="17">
        <v>44655</v>
      </c>
      <c r="B187" s="15" t="s">
        <v>232</v>
      </c>
      <c r="C187" s="1" t="s">
        <v>2</v>
      </c>
      <c r="D187" s="1" t="s">
        <v>452</v>
      </c>
      <c r="E187" s="1">
        <v>8</v>
      </c>
      <c r="F187" s="1" t="s">
        <v>9</v>
      </c>
      <c r="G187" s="3">
        <v>5</v>
      </c>
      <c r="H187" s="3">
        <v>2</v>
      </c>
      <c r="I187" s="31">
        <v>0.95499999999999996</v>
      </c>
      <c r="J187" s="1">
        <v>17</v>
      </c>
      <c r="P187" s="1">
        <v>23</v>
      </c>
      <c r="Y187" s="1">
        <v>1</v>
      </c>
      <c r="BP187" s="1">
        <v>3</v>
      </c>
      <c r="BX187" s="1">
        <v>7</v>
      </c>
      <c r="DA187" s="1">
        <v>4</v>
      </c>
      <c r="DC187" s="1">
        <v>12</v>
      </c>
      <c r="DF187" s="1">
        <v>6</v>
      </c>
      <c r="DX187" s="1">
        <f t="shared" si="4"/>
        <v>73</v>
      </c>
      <c r="DY187" s="1">
        <f t="shared" si="5"/>
        <v>41</v>
      </c>
    </row>
    <row r="188" spans="1:129" ht="15.75" customHeight="1" x14ac:dyDescent="0.2">
      <c r="A188" s="17">
        <v>44655</v>
      </c>
      <c r="B188" s="15" t="s">
        <v>189</v>
      </c>
      <c r="C188" s="1" t="s">
        <v>3</v>
      </c>
      <c r="D188" s="1" t="s">
        <v>452</v>
      </c>
      <c r="E188" s="1">
        <v>7</v>
      </c>
      <c r="F188" s="1" t="s">
        <v>187</v>
      </c>
      <c r="G188" s="3">
        <v>3</v>
      </c>
      <c r="H188" s="3">
        <v>1</v>
      </c>
      <c r="I188" s="31">
        <v>1.3049999999999999</v>
      </c>
      <c r="J188" s="1">
        <v>2</v>
      </c>
      <c r="K188" s="1">
        <v>1</v>
      </c>
      <c r="P188" s="1">
        <v>2</v>
      </c>
      <c r="S188" s="1">
        <v>1</v>
      </c>
      <c r="X188" s="1">
        <v>1</v>
      </c>
      <c r="Y188" s="1">
        <v>3</v>
      </c>
      <c r="BX188" s="1">
        <v>22</v>
      </c>
      <c r="CE188" s="1">
        <v>6</v>
      </c>
      <c r="DA188" s="1">
        <v>1</v>
      </c>
      <c r="DU188" s="1">
        <v>2</v>
      </c>
      <c r="DW188" s="1">
        <v>2</v>
      </c>
      <c r="DX188" s="1">
        <f t="shared" si="4"/>
        <v>43</v>
      </c>
      <c r="DY188" s="1">
        <f t="shared" si="5"/>
        <v>10</v>
      </c>
    </row>
    <row r="189" spans="1:129" ht="15.75" customHeight="1" x14ac:dyDescent="0.2">
      <c r="A189" s="17">
        <v>44655</v>
      </c>
      <c r="B189" s="15" t="s">
        <v>189</v>
      </c>
      <c r="C189" s="1" t="s">
        <v>3</v>
      </c>
      <c r="D189" s="1" t="s">
        <v>452</v>
      </c>
      <c r="E189" s="1">
        <v>7</v>
      </c>
      <c r="F189" s="1" t="s">
        <v>10</v>
      </c>
      <c r="G189" s="3">
        <v>5</v>
      </c>
      <c r="H189" s="3">
        <v>2</v>
      </c>
      <c r="I189" s="31">
        <v>1.18</v>
      </c>
      <c r="J189" s="1">
        <v>7</v>
      </c>
      <c r="P189" s="1">
        <v>7</v>
      </c>
      <c r="S189" s="1">
        <v>1</v>
      </c>
      <c r="BN189" s="1">
        <v>1</v>
      </c>
      <c r="BT189" s="1">
        <v>1</v>
      </c>
      <c r="BX189" s="1">
        <v>16</v>
      </c>
      <c r="CF189" s="1">
        <v>1</v>
      </c>
      <c r="DX189" s="1">
        <f t="shared" si="4"/>
        <v>34</v>
      </c>
      <c r="DY189" s="1">
        <f t="shared" si="5"/>
        <v>16</v>
      </c>
    </row>
    <row r="190" spans="1:129" ht="15.75" customHeight="1" x14ac:dyDescent="0.2">
      <c r="A190" s="17">
        <v>44655</v>
      </c>
      <c r="B190" s="15" t="s">
        <v>166</v>
      </c>
      <c r="C190" s="1" t="s">
        <v>12</v>
      </c>
      <c r="D190" s="1" t="s">
        <v>452</v>
      </c>
      <c r="E190" s="1">
        <v>6</v>
      </c>
      <c r="F190" s="1" t="s">
        <v>9</v>
      </c>
      <c r="G190" s="3">
        <v>5</v>
      </c>
      <c r="H190" s="3">
        <v>2</v>
      </c>
      <c r="I190" s="31">
        <v>1.675</v>
      </c>
      <c r="J190" s="1">
        <v>4</v>
      </c>
      <c r="P190" s="1">
        <v>3</v>
      </c>
      <c r="Y190" s="1">
        <v>4</v>
      </c>
      <c r="BJ190" s="1">
        <v>1</v>
      </c>
      <c r="BV190" s="1">
        <v>1</v>
      </c>
      <c r="CJ190" s="1">
        <v>1</v>
      </c>
      <c r="DD190" s="1">
        <v>1</v>
      </c>
      <c r="DF190" s="1">
        <v>8</v>
      </c>
      <c r="DK190" s="1">
        <v>1</v>
      </c>
      <c r="DX190" s="1">
        <f t="shared" si="4"/>
        <v>24</v>
      </c>
      <c r="DY190" s="1">
        <f t="shared" si="5"/>
        <v>12</v>
      </c>
    </row>
    <row r="191" spans="1:129" ht="15.75" customHeight="1" x14ac:dyDescent="0.2">
      <c r="A191" s="17">
        <v>44655</v>
      </c>
      <c r="B191" s="15" t="s">
        <v>233</v>
      </c>
      <c r="C191" s="1" t="s">
        <v>5</v>
      </c>
      <c r="D191" s="1" t="s">
        <v>452</v>
      </c>
      <c r="E191" s="1">
        <v>5</v>
      </c>
      <c r="F191" s="1" t="s">
        <v>9</v>
      </c>
      <c r="G191" s="3">
        <v>4</v>
      </c>
      <c r="H191" s="3">
        <v>2</v>
      </c>
      <c r="I191" s="31">
        <v>6.5000000000000002E-2</v>
      </c>
      <c r="CE191" s="1">
        <v>1</v>
      </c>
      <c r="DX191" s="1">
        <f t="shared" si="4"/>
        <v>1</v>
      </c>
      <c r="DY191" s="1">
        <f t="shared" si="5"/>
        <v>0</v>
      </c>
    </row>
    <row r="192" spans="1:129" ht="15.75" customHeight="1" x14ac:dyDescent="0.2">
      <c r="A192" s="17">
        <v>44655</v>
      </c>
      <c r="B192" s="15" t="s">
        <v>234</v>
      </c>
      <c r="C192" s="1" t="s">
        <v>5</v>
      </c>
      <c r="D192" s="1" t="s">
        <v>452</v>
      </c>
      <c r="E192" s="1">
        <v>5</v>
      </c>
      <c r="F192" s="1" t="s">
        <v>10</v>
      </c>
      <c r="G192" s="3">
        <v>5</v>
      </c>
      <c r="H192" s="3">
        <v>2</v>
      </c>
      <c r="I192" s="31">
        <v>0.22</v>
      </c>
      <c r="O192" s="1">
        <v>10</v>
      </c>
      <c r="Y192" s="1">
        <v>1</v>
      </c>
      <c r="AB192" s="1">
        <v>4</v>
      </c>
      <c r="AF192" s="1">
        <v>3</v>
      </c>
      <c r="CE192" s="1">
        <v>1</v>
      </c>
      <c r="DX192" s="1">
        <f t="shared" si="4"/>
        <v>19</v>
      </c>
      <c r="DY192" s="1">
        <f t="shared" si="5"/>
        <v>18</v>
      </c>
    </row>
    <row r="193" spans="1:129" ht="15.75" customHeight="1" x14ac:dyDescent="0.2">
      <c r="A193" s="17">
        <v>44655</v>
      </c>
      <c r="B193" s="15" t="s">
        <v>235</v>
      </c>
      <c r="C193" s="1" t="s">
        <v>156</v>
      </c>
      <c r="D193" s="1" t="s">
        <v>452</v>
      </c>
      <c r="E193" s="1">
        <v>4</v>
      </c>
      <c r="F193" s="1" t="s">
        <v>10</v>
      </c>
      <c r="G193" s="3">
        <v>3</v>
      </c>
      <c r="H193" s="3">
        <v>2</v>
      </c>
      <c r="I193" s="31">
        <v>0</v>
      </c>
      <c r="DX193" s="1">
        <f t="shared" si="4"/>
        <v>0</v>
      </c>
      <c r="DY193" s="1">
        <f t="shared" si="5"/>
        <v>0</v>
      </c>
    </row>
    <row r="194" spans="1:129" ht="15.75" customHeight="1" x14ac:dyDescent="0.2">
      <c r="A194" s="17">
        <v>44655</v>
      </c>
      <c r="B194" s="15" t="s">
        <v>236</v>
      </c>
      <c r="C194" s="1" t="s">
        <v>6</v>
      </c>
      <c r="D194" s="1" t="s">
        <v>452</v>
      </c>
      <c r="E194" s="1">
        <v>3</v>
      </c>
      <c r="F194" s="1" t="s">
        <v>9</v>
      </c>
      <c r="G194" s="3">
        <v>3</v>
      </c>
      <c r="H194" s="3">
        <v>2</v>
      </c>
      <c r="I194" s="31">
        <v>0.05</v>
      </c>
      <c r="K194" s="1">
        <v>1</v>
      </c>
      <c r="AB194" s="1">
        <v>2</v>
      </c>
      <c r="AM194" s="1">
        <v>1</v>
      </c>
      <c r="DX194" s="1">
        <f t="shared" si="4"/>
        <v>4</v>
      </c>
      <c r="DY194" s="1">
        <f t="shared" si="5"/>
        <v>4</v>
      </c>
    </row>
    <row r="195" spans="1:129" ht="15.75" customHeight="1" x14ac:dyDescent="0.2">
      <c r="A195" s="17">
        <v>44655</v>
      </c>
      <c r="B195" s="15" t="s">
        <v>237</v>
      </c>
      <c r="C195" s="1" t="s">
        <v>6</v>
      </c>
      <c r="D195" s="1" t="s">
        <v>452</v>
      </c>
      <c r="E195" s="1">
        <v>3</v>
      </c>
      <c r="F195" s="1" t="s">
        <v>10</v>
      </c>
      <c r="G195" s="3">
        <v>4</v>
      </c>
      <c r="H195" s="3">
        <v>2</v>
      </c>
      <c r="I195" s="31">
        <v>0.21</v>
      </c>
      <c r="K195" s="1">
        <v>1</v>
      </c>
      <c r="O195" s="1">
        <v>2</v>
      </c>
      <c r="AB195" s="1">
        <v>5</v>
      </c>
      <c r="DK195" s="1">
        <v>1</v>
      </c>
      <c r="DV195" s="1">
        <v>1</v>
      </c>
      <c r="DX195" s="1">
        <f t="shared" ref="DX195:DX258" si="6">SUM(J195:DW195)</f>
        <v>10</v>
      </c>
      <c r="DY195" s="1">
        <f t="shared" ref="DY195:DY258" si="7">SUM(J195:BN195)</f>
        <v>8</v>
      </c>
    </row>
    <row r="196" spans="1:129" ht="15.75" customHeight="1" x14ac:dyDescent="0.2">
      <c r="A196" s="17">
        <v>44655</v>
      </c>
      <c r="B196" s="15" t="s">
        <v>238</v>
      </c>
      <c r="C196" s="1" t="s">
        <v>7</v>
      </c>
      <c r="D196" s="1" t="s">
        <v>452</v>
      </c>
      <c r="E196" s="1">
        <v>2</v>
      </c>
      <c r="F196" s="1" t="s">
        <v>10</v>
      </c>
      <c r="G196" s="3">
        <v>5</v>
      </c>
      <c r="H196" s="3">
        <v>2</v>
      </c>
      <c r="I196" s="31">
        <v>0.06</v>
      </c>
      <c r="L196" s="1">
        <v>1</v>
      </c>
      <c r="DX196" s="1">
        <f t="shared" si="6"/>
        <v>1</v>
      </c>
      <c r="DY196" s="1">
        <f t="shared" si="7"/>
        <v>1</v>
      </c>
    </row>
    <row r="197" spans="1:129" ht="15.75" customHeight="1" x14ac:dyDescent="0.2">
      <c r="A197" s="17">
        <v>44655</v>
      </c>
      <c r="B197" s="15" t="s">
        <v>239</v>
      </c>
      <c r="C197" s="1" t="s">
        <v>7</v>
      </c>
      <c r="D197" s="1" t="s">
        <v>452</v>
      </c>
      <c r="E197" s="1">
        <v>2</v>
      </c>
      <c r="F197" s="1" t="s">
        <v>9</v>
      </c>
      <c r="G197" s="3">
        <v>3</v>
      </c>
      <c r="H197" s="3">
        <v>2</v>
      </c>
      <c r="I197" s="31">
        <v>0</v>
      </c>
      <c r="DX197" s="1">
        <f t="shared" si="6"/>
        <v>0</v>
      </c>
      <c r="DY197" s="1">
        <f t="shared" si="7"/>
        <v>0</v>
      </c>
    </row>
    <row r="198" spans="1:129" ht="15.75" customHeight="1" x14ac:dyDescent="0.2">
      <c r="A198" s="17">
        <v>44655</v>
      </c>
      <c r="B198" s="15" t="s">
        <v>240</v>
      </c>
      <c r="C198" s="1" t="s">
        <v>11</v>
      </c>
      <c r="D198" s="1" t="s">
        <v>452</v>
      </c>
      <c r="E198" s="1">
        <v>1</v>
      </c>
      <c r="F198" s="1" t="s">
        <v>10</v>
      </c>
      <c r="G198" s="3">
        <v>4</v>
      </c>
      <c r="H198" s="3">
        <v>2</v>
      </c>
      <c r="I198" s="31">
        <v>0</v>
      </c>
      <c r="DX198" s="1">
        <f t="shared" si="6"/>
        <v>0</v>
      </c>
      <c r="DY198" s="1">
        <f t="shared" si="7"/>
        <v>0</v>
      </c>
    </row>
    <row r="199" spans="1:129" ht="15.75" customHeight="1" x14ac:dyDescent="0.2">
      <c r="A199" s="17">
        <v>44655</v>
      </c>
      <c r="B199" s="15" t="s">
        <v>241</v>
      </c>
      <c r="C199" s="1" t="s">
        <v>11</v>
      </c>
      <c r="D199" s="1" t="s">
        <v>452</v>
      </c>
      <c r="E199" s="1">
        <v>1</v>
      </c>
      <c r="F199" s="1" t="s">
        <v>9</v>
      </c>
      <c r="G199" s="3">
        <v>5</v>
      </c>
      <c r="H199" s="3">
        <v>2</v>
      </c>
      <c r="I199" s="31">
        <v>0</v>
      </c>
      <c r="DX199" s="1">
        <f t="shared" si="6"/>
        <v>0</v>
      </c>
      <c r="DY199" s="1">
        <f t="shared" si="7"/>
        <v>0</v>
      </c>
    </row>
    <row r="200" spans="1:129" ht="15.75" customHeight="1" x14ac:dyDescent="0.2">
      <c r="A200" s="17">
        <v>44660</v>
      </c>
      <c r="B200" s="15" t="s">
        <v>224</v>
      </c>
      <c r="C200" s="1" t="s">
        <v>0</v>
      </c>
      <c r="D200" s="1" t="s">
        <v>452</v>
      </c>
      <c r="E200" s="1">
        <v>10</v>
      </c>
      <c r="F200" s="1" t="s">
        <v>187</v>
      </c>
      <c r="G200" s="3">
        <v>5</v>
      </c>
      <c r="H200" s="3">
        <v>2</v>
      </c>
      <c r="I200" s="31">
        <v>0.24</v>
      </c>
      <c r="P200" s="1">
        <v>2</v>
      </c>
      <c r="AB200" s="1">
        <v>3</v>
      </c>
      <c r="AF200" s="1">
        <v>3</v>
      </c>
      <c r="DX200" s="1">
        <f t="shared" si="6"/>
        <v>8</v>
      </c>
      <c r="DY200" s="1">
        <f t="shared" si="7"/>
        <v>8</v>
      </c>
    </row>
    <row r="201" spans="1:129" ht="15.75" customHeight="1" x14ac:dyDescent="0.2">
      <c r="A201" s="17">
        <v>44660</v>
      </c>
      <c r="B201" s="15" t="s">
        <v>287</v>
      </c>
      <c r="C201" s="1" t="s">
        <v>0</v>
      </c>
      <c r="D201" s="1" t="s">
        <v>452</v>
      </c>
      <c r="E201" s="1">
        <v>10</v>
      </c>
      <c r="F201" s="1" t="s">
        <v>153</v>
      </c>
      <c r="G201" s="3">
        <v>5</v>
      </c>
      <c r="H201" s="3">
        <v>2</v>
      </c>
      <c r="I201" s="31">
        <v>0.02</v>
      </c>
      <c r="J201" s="1">
        <v>3</v>
      </c>
      <c r="L201" s="1">
        <v>1</v>
      </c>
      <c r="AB201" s="1">
        <v>1</v>
      </c>
      <c r="DX201" s="1">
        <f t="shared" si="6"/>
        <v>5</v>
      </c>
      <c r="DY201" s="1">
        <f t="shared" si="7"/>
        <v>5</v>
      </c>
    </row>
    <row r="202" spans="1:129" ht="84" customHeight="1" x14ac:dyDescent="0.2">
      <c r="A202" s="17">
        <v>44660</v>
      </c>
      <c r="B202" s="15" t="s">
        <v>242</v>
      </c>
      <c r="C202" s="1" t="s">
        <v>1</v>
      </c>
      <c r="D202" s="1" t="s">
        <v>452</v>
      </c>
      <c r="E202" s="1">
        <v>9</v>
      </c>
      <c r="F202" s="1" t="s">
        <v>10</v>
      </c>
      <c r="G202" s="3">
        <v>4</v>
      </c>
      <c r="H202" s="3">
        <v>2</v>
      </c>
      <c r="I202" s="31">
        <v>0.105</v>
      </c>
      <c r="M202" s="1">
        <v>2</v>
      </c>
      <c r="DX202" s="1">
        <f t="shared" si="6"/>
        <v>2</v>
      </c>
      <c r="DY202" s="1">
        <f t="shared" si="7"/>
        <v>2</v>
      </c>
    </row>
    <row r="203" spans="1:129" ht="15.75" customHeight="1" x14ac:dyDescent="0.2">
      <c r="A203" s="17">
        <v>44660</v>
      </c>
      <c r="B203" s="15" t="s">
        <v>148</v>
      </c>
      <c r="C203" s="1" t="s">
        <v>1</v>
      </c>
      <c r="D203" s="1" t="s">
        <v>452</v>
      </c>
      <c r="E203" s="1">
        <v>9</v>
      </c>
      <c r="F203" s="1" t="s">
        <v>187</v>
      </c>
      <c r="G203" s="3">
        <v>3</v>
      </c>
      <c r="H203" s="3">
        <v>2</v>
      </c>
      <c r="I203" s="31">
        <v>0.13</v>
      </c>
      <c r="K203" s="1">
        <v>1</v>
      </c>
      <c r="O203" s="1">
        <v>1</v>
      </c>
      <c r="AB203" s="1">
        <v>1</v>
      </c>
      <c r="CE203" s="1">
        <v>1</v>
      </c>
      <c r="DX203" s="1">
        <f t="shared" si="6"/>
        <v>4</v>
      </c>
      <c r="DY203" s="1">
        <f t="shared" si="7"/>
        <v>3</v>
      </c>
    </row>
    <row r="204" spans="1:129" ht="15.75" customHeight="1" x14ac:dyDescent="0.2">
      <c r="A204" s="17">
        <v>44660</v>
      </c>
      <c r="B204" s="15" t="s">
        <v>243</v>
      </c>
      <c r="C204" s="1" t="s">
        <v>2</v>
      </c>
      <c r="D204" s="1" t="s">
        <v>452</v>
      </c>
      <c r="E204" s="1">
        <v>8</v>
      </c>
      <c r="F204" s="1" t="s">
        <v>10</v>
      </c>
      <c r="G204" s="3">
        <v>3</v>
      </c>
      <c r="H204" s="3">
        <v>2</v>
      </c>
      <c r="I204" s="31">
        <v>0.85</v>
      </c>
      <c r="J204" s="1">
        <v>2</v>
      </c>
      <c r="L204" s="1">
        <v>3</v>
      </c>
      <c r="O204" s="1">
        <v>1</v>
      </c>
      <c r="V204" s="1">
        <v>1</v>
      </c>
      <c r="AM204" s="1">
        <v>2</v>
      </c>
      <c r="BN204" s="1">
        <v>1</v>
      </c>
      <c r="BT204" s="1">
        <v>1</v>
      </c>
      <c r="DD204" s="1">
        <v>1</v>
      </c>
      <c r="DX204" s="1">
        <f t="shared" si="6"/>
        <v>12</v>
      </c>
      <c r="DY204" s="1">
        <f t="shared" si="7"/>
        <v>10</v>
      </c>
    </row>
    <row r="205" spans="1:129" ht="15.75" customHeight="1" x14ac:dyDescent="0.2">
      <c r="A205" s="17">
        <v>44660</v>
      </c>
      <c r="B205" s="15" t="s">
        <v>244</v>
      </c>
      <c r="C205" s="1" t="s">
        <v>2</v>
      </c>
      <c r="D205" s="1" t="s">
        <v>452</v>
      </c>
      <c r="E205" s="1">
        <v>8</v>
      </c>
      <c r="F205" s="1" t="s">
        <v>9</v>
      </c>
      <c r="G205" s="3">
        <v>5</v>
      </c>
      <c r="H205" s="3">
        <v>2</v>
      </c>
      <c r="I205" s="31">
        <v>0.11</v>
      </c>
      <c r="J205" s="1">
        <v>2</v>
      </c>
      <c r="L205" s="1">
        <v>1</v>
      </c>
      <c r="AB205" s="1">
        <v>1</v>
      </c>
      <c r="AM205" s="1">
        <v>4</v>
      </c>
      <c r="CE205" s="1">
        <v>1</v>
      </c>
      <c r="DX205" s="1">
        <f t="shared" si="6"/>
        <v>9</v>
      </c>
      <c r="DY205" s="1">
        <f t="shared" si="7"/>
        <v>8</v>
      </c>
    </row>
    <row r="206" spans="1:129" ht="15.75" customHeight="1" x14ac:dyDescent="0.2">
      <c r="A206" s="17">
        <v>44660</v>
      </c>
      <c r="B206" s="15" t="s">
        <v>165</v>
      </c>
      <c r="C206" s="1" t="s">
        <v>3</v>
      </c>
      <c r="D206" s="1" t="s">
        <v>452</v>
      </c>
      <c r="E206" s="1">
        <v>7</v>
      </c>
      <c r="F206" s="1" t="s">
        <v>10</v>
      </c>
      <c r="G206" s="3">
        <v>5</v>
      </c>
      <c r="H206" s="3">
        <v>2</v>
      </c>
      <c r="I206" s="31">
        <v>0.80500000000000005</v>
      </c>
      <c r="J206" s="1">
        <v>3</v>
      </c>
      <c r="L206" s="1">
        <v>1</v>
      </c>
      <c r="V206" s="1">
        <v>1</v>
      </c>
      <c r="AB206" s="1">
        <v>4</v>
      </c>
      <c r="AF206" s="1">
        <v>1</v>
      </c>
      <c r="AI206" s="1">
        <v>1</v>
      </c>
      <c r="AM206" s="1">
        <v>1</v>
      </c>
      <c r="BT206" s="1">
        <v>2</v>
      </c>
      <c r="BV206" s="1">
        <v>1</v>
      </c>
      <c r="DX206" s="1">
        <f t="shared" si="6"/>
        <v>15</v>
      </c>
      <c r="DY206" s="1">
        <f t="shared" si="7"/>
        <v>12</v>
      </c>
    </row>
    <row r="207" spans="1:129" ht="15.75" customHeight="1" x14ac:dyDescent="0.2">
      <c r="A207" s="17">
        <v>44660</v>
      </c>
      <c r="B207" s="15" t="s">
        <v>194</v>
      </c>
      <c r="C207" s="1" t="s">
        <v>3</v>
      </c>
      <c r="D207" s="1" t="s">
        <v>452</v>
      </c>
      <c r="E207" s="1">
        <v>7</v>
      </c>
      <c r="F207" s="1" t="s">
        <v>9</v>
      </c>
      <c r="G207" s="3">
        <v>3</v>
      </c>
      <c r="H207" s="3">
        <v>1</v>
      </c>
      <c r="I207" s="31">
        <v>0.08</v>
      </c>
      <c r="Z207" s="1">
        <v>1</v>
      </c>
      <c r="AB207" s="1">
        <v>2</v>
      </c>
      <c r="AF207" s="1">
        <v>1</v>
      </c>
      <c r="DX207" s="1">
        <f t="shared" si="6"/>
        <v>4</v>
      </c>
      <c r="DY207" s="1">
        <f t="shared" si="7"/>
        <v>4</v>
      </c>
    </row>
    <row r="208" spans="1:129" ht="15.75" customHeight="1" x14ac:dyDescent="0.2">
      <c r="A208" s="17">
        <v>44660</v>
      </c>
      <c r="B208" s="15" t="s">
        <v>188</v>
      </c>
      <c r="C208" s="1" t="s">
        <v>12</v>
      </c>
      <c r="D208" s="1" t="s">
        <v>452</v>
      </c>
      <c r="E208" s="1">
        <v>6</v>
      </c>
      <c r="F208" s="1" t="s">
        <v>187</v>
      </c>
      <c r="G208" s="3">
        <v>5</v>
      </c>
      <c r="H208" s="3">
        <v>2</v>
      </c>
      <c r="I208" s="31">
        <v>2.5000000000000001E-2</v>
      </c>
      <c r="J208" s="1">
        <v>2</v>
      </c>
      <c r="L208" s="1">
        <v>1</v>
      </c>
      <c r="AB208" s="1">
        <v>2</v>
      </c>
      <c r="DX208" s="1">
        <f t="shared" si="6"/>
        <v>5</v>
      </c>
      <c r="DY208" s="1">
        <f t="shared" si="7"/>
        <v>5</v>
      </c>
    </row>
    <row r="209" spans="1:129" ht="15.75" customHeight="1" x14ac:dyDescent="0.2">
      <c r="A209" s="17">
        <v>44660</v>
      </c>
      <c r="B209" s="15" t="s">
        <v>245</v>
      </c>
      <c r="C209" s="1" t="s">
        <v>5</v>
      </c>
      <c r="D209" s="1" t="s">
        <v>452</v>
      </c>
      <c r="E209" s="1">
        <v>5</v>
      </c>
      <c r="F209" s="1" t="s">
        <v>9</v>
      </c>
      <c r="G209" s="3">
        <v>4</v>
      </c>
      <c r="H209" s="3">
        <v>2</v>
      </c>
      <c r="I209" s="31">
        <v>0.03</v>
      </c>
      <c r="J209" s="1">
        <v>3</v>
      </c>
      <c r="DX209" s="1">
        <f t="shared" si="6"/>
        <v>3</v>
      </c>
      <c r="DY209" s="1">
        <f t="shared" si="7"/>
        <v>3</v>
      </c>
    </row>
    <row r="210" spans="1:129" ht="15.75" customHeight="1" x14ac:dyDescent="0.2">
      <c r="A210" s="17">
        <v>44660</v>
      </c>
      <c r="B210" s="15" t="s">
        <v>246</v>
      </c>
      <c r="C210" s="1" t="s">
        <v>5</v>
      </c>
      <c r="D210" s="1" t="s">
        <v>452</v>
      </c>
      <c r="E210" s="1">
        <v>5</v>
      </c>
      <c r="F210" s="1" t="s">
        <v>153</v>
      </c>
      <c r="G210" s="3">
        <v>5</v>
      </c>
      <c r="H210" s="3">
        <v>2</v>
      </c>
      <c r="I210" s="31">
        <v>0.12</v>
      </c>
      <c r="L210" s="1">
        <v>1</v>
      </c>
      <c r="AB210" s="1">
        <v>1</v>
      </c>
      <c r="AF210" s="1">
        <v>2</v>
      </c>
      <c r="DX210" s="1">
        <f t="shared" si="6"/>
        <v>4</v>
      </c>
      <c r="DY210" s="1">
        <f t="shared" si="7"/>
        <v>4</v>
      </c>
    </row>
    <row r="211" spans="1:129" ht="15.75" customHeight="1" x14ac:dyDescent="0.2">
      <c r="A211" s="17">
        <v>44660</v>
      </c>
      <c r="B211" s="15" t="s">
        <v>247</v>
      </c>
      <c r="C211" s="1" t="s">
        <v>156</v>
      </c>
      <c r="D211" s="1" t="s">
        <v>452</v>
      </c>
      <c r="E211" s="1">
        <v>4</v>
      </c>
      <c r="F211" s="1" t="s">
        <v>153</v>
      </c>
      <c r="G211" s="3">
        <v>3</v>
      </c>
      <c r="H211" s="3">
        <v>2</v>
      </c>
      <c r="I211" s="31">
        <v>0</v>
      </c>
      <c r="DX211" s="1">
        <f t="shared" si="6"/>
        <v>0</v>
      </c>
      <c r="DY211" s="1">
        <f t="shared" si="7"/>
        <v>0</v>
      </c>
    </row>
    <row r="212" spans="1:129" ht="15.75" customHeight="1" x14ac:dyDescent="0.2">
      <c r="A212" s="17">
        <v>44660</v>
      </c>
      <c r="B212" s="15" t="s">
        <v>174</v>
      </c>
      <c r="C212" s="1" t="s">
        <v>6</v>
      </c>
      <c r="D212" s="1" t="s">
        <v>452</v>
      </c>
      <c r="E212" s="1">
        <v>3</v>
      </c>
      <c r="F212" s="1" t="s">
        <v>187</v>
      </c>
      <c r="G212" s="3">
        <v>4</v>
      </c>
      <c r="H212" s="3">
        <v>2</v>
      </c>
      <c r="I212" s="31">
        <v>0.64100000000000001</v>
      </c>
      <c r="K212" s="1">
        <v>1</v>
      </c>
      <c r="O212" s="1">
        <v>1</v>
      </c>
      <c r="V212" s="1">
        <v>2</v>
      </c>
      <c r="Y212" s="1">
        <v>2</v>
      </c>
      <c r="Z212" s="1">
        <v>1</v>
      </c>
      <c r="AB212" s="1">
        <v>5</v>
      </c>
      <c r="CE212" s="1">
        <v>1</v>
      </c>
      <c r="DK212" s="1">
        <v>1</v>
      </c>
      <c r="DV212" s="1">
        <v>1</v>
      </c>
      <c r="DX212" s="1">
        <f t="shared" si="6"/>
        <v>15</v>
      </c>
      <c r="DY212" s="1">
        <f t="shared" si="7"/>
        <v>12</v>
      </c>
    </row>
    <row r="213" spans="1:129" ht="15.75" customHeight="1" x14ac:dyDescent="0.2">
      <c r="A213" s="17">
        <v>44660</v>
      </c>
      <c r="B213" s="15" t="s">
        <v>248</v>
      </c>
      <c r="C213" s="1" t="s">
        <v>6</v>
      </c>
      <c r="D213" s="1" t="s">
        <v>452</v>
      </c>
      <c r="E213" s="1">
        <v>3</v>
      </c>
      <c r="F213" s="1" t="s">
        <v>153</v>
      </c>
      <c r="G213" s="3">
        <v>2</v>
      </c>
      <c r="H213" s="3">
        <v>2</v>
      </c>
      <c r="I213" s="31">
        <v>0.78</v>
      </c>
      <c r="L213" s="1">
        <v>2</v>
      </c>
      <c r="AB213" s="1">
        <v>2</v>
      </c>
      <c r="DX213" s="1">
        <f t="shared" si="6"/>
        <v>4</v>
      </c>
      <c r="DY213" s="1">
        <f t="shared" si="7"/>
        <v>4</v>
      </c>
    </row>
    <row r="214" spans="1:129" ht="15.75" customHeight="1" x14ac:dyDescent="0.2">
      <c r="A214" s="17">
        <v>44660</v>
      </c>
      <c r="B214" s="15" t="s">
        <v>170</v>
      </c>
      <c r="C214" s="1" t="s">
        <v>7</v>
      </c>
      <c r="D214" s="1" t="s">
        <v>452</v>
      </c>
      <c r="E214" s="1">
        <v>2</v>
      </c>
      <c r="F214" s="1" t="s">
        <v>187</v>
      </c>
      <c r="G214" s="3">
        <v>3</v>
      </c>
      <c r="H214" s="3">
        <v>2</v>
      </c>
      <c r="I214" s="31">
        <v>0</v>
      </c>
      <c r="DX214" s="1">
        <f t="shared" si="6"/>
        <v>0</v>
      </c>
      <c r="DY214" s="1">
        <f t="shared" si="7"/>
        <v>0</v>
      </c>
    </row>
    <row r="215" spans="1:129" ht="15.75" customHeight="1" x14ac:dyDescent="0.2">
      <c r="A215" s="17">
        <v>44660</v>
      </c>
      <c r="B215" s="15" t="s">
        <v>249</v>
      </c>
      <c r="C215" s="1" t="s">
        <v>7</v>
      </c>
      <c r="D215" s="1" t="s">
        <v>452</v>
      </c>
      <c r="E215" s="1">
        <v>2</v>
      </c>
      <c r="F215" s="1" t="s">
        <v>153</v>
      </c>
      <c r="G215" s="3">
        <v>5</v>
      </c>
      <c r="H215" s="3">
        <v>2</v>
      </c>
      <c r="I215" s="31">
        <v>0</v>
      </c>
      <c r="DX215" s="1">
        <f t="shared" si="6"/>
        <v>0</v>
      </c>
      <c r="DY215" s="1">
        <f t="shared" si="7"/>
        <v>0</v>
      </c>
    </row>
    <row r="216" spans="1:129" ht="15.75" customHeight="1" x14ac:dyDescent="0.2">
      <c r="A216" s="17">
        <v>44660</v>
      </c>
      <c r="B216" s="15" t="s">
        <v>250</v>
      </c>
      <c r="C216" s="1" t="s">
        <v>11</v>
      </c>
      <c r="D216" s="1" t="s">
        <v>452</v>
      </c>
      <c r="E216" s="1">
        <v>1</v>
      </c>
      <c r="F216" s="1" t="s">
        <v>153</v>
      </c>
      <c r="G216" s="3">
        <v>4</v>
      </c>
      <c r="H216" s="3">
        <v>2</v>
      </c>
      <c r="I216" s="31">
        <v>0</v>
      </c>
      <c r="DX216" s="1">
        <f t="shared" si="6"/>
        <v>0</v>
      </c>
      <c r="DY216" s="1">
        <f t="shared" si="7"/>
        <v>0</v>
      </c>
    </row>
    <row r="217" spans="1:129" ht="15.75" customHeight="1" x14ac:dyDescent="0.2">
      <c r="A217" s="17">
        <v>44660</v>
      </c>
      <c r="B217" s="15" t="s">
        <v>203</v>
      </c>
      <c r="C217" s="1" t="s">
        <v>11</v>
      </c>
      <c r="D217" s="1" t="s">
        <v>452</v>
      </c>
      <c r="E217" s="1">
        <v>1</v>
      </c>
      <c r="F217" s="1" t="s">
        <v>187</v>
      </c>
      <c r="G217" s="3">
        <v>5</v>
      </c>
      <c r="H217" s="3">
        <v>2</v>
      </c>
      <c r="I217" s="31">
        <v>8.5000000000000006E-2</v>
      </c>
      <c r="K217" s="1">
        <v>1</v>
      </c>
      <c r="AA217" s="1">
        <v>1</v>
      </c>
      <c r="AB217" s="1">
        <v>3</v>
      </c>
      <c r="AC217" s="1">
        <v>1</v>
      </c>
      <c r="DX217" s="1">
        <f t="shared" si="6"/>
        <v>6</v>
      </c>
      <c r="DY217" s="1">
        <f t="shared" si="7"/>
        <v>6</v>
      </c>
    </row>
    <row r="218" spans="1:129" ht="15.75" customHeight="1" x14ac:dyDescent="0.2">
      <c r="A218" s="17">
        <v>44680</v>
      </c>
      <c r="B218" s="15" t="s">
        <v>251</v>
      </c>
      <c r="C218" s="1" t="s">
        <v>0</v>
      </c>
      <c r="D218" s="1" t="s">
        <v>452</v>
      </c>
      <c r="E218" s="1">
        <v>10</v>
      </c>
      <c r="F218" s="1" t="s">
        <v>9</v>
      </c>
      <c r="G218" s="3">
        <v>5</v>
      </c>
      <c r="H218" s="3">
        <v>2</v>
      </c>
      <c r="I218" s="31">
        <v>0.02</v>
      </c>
      <c r="K218" s="1">
        <v>1</v>
      </c>
      <c r="X218" s="1">
        <v>1</v>
      </c>
      <c r="Y218" s="1">
        <v>1</v>
      </c>
      <c r="AB218" s="1">
        <v>1</v>
      </c>
      <c r="AG218" s="1">
        <v>2</v>
      </c>
      <c r="DX218" s="1">
        <f t="shared" si="6"/>
        <v>6</v>
      </c>
      <c r="DY218" s="1">
        <f t="shared" si="7"/>
        <v>6</v>
      </c>
    </row>
    <row r="219" spans="1:129" ht="15.75" customHeight="1" x14ac:dyDescent="0.2">
      <c r="A219" s="17">
        <v>44680</v>
      </c>
      <c r="B219" s="15" t="s">
        <v>182</v>
      </c>
      <c r="C219" s="1" t="s">
        <v>0</v>
      </c>
      <c r="D219" s="1" t="s">
        <v>452</v>
      </c>
      <c r="E219" s="1">
        <v>10</v>
      </c>
      <c r="F219" s="1" t="s">
        <v>10</v>
      </c>
      <c r="G219" s="3">
        <v>5</v>
      </c>
      <c r="H219" s="3">
        <v>2</v>
      </c>
      <c r="I219" s="31">
        <v>0.14499999999999999</v>
      </c>
      <c r="K219" s="1">
        <v>3</v>
      </c>
      <c r="AB219" s="1">
        <v>5</v>
      </c>
      <c r="AF219" s="1">
        <v>2</v>
      </c>
      <c r="DX219" s="1">
        <f t="shared" si="6"/>
        <v>10</v>
      </c>
      <c r="DY219" s="1">
        <f t="shared" si="7"/>
        <v>10</v>
      </c>
    </row>
    <row r="220" spans="1:129" ht="43.15" customHeight="1" x14ac:dyDescent="0.2">
      <c r="A220" s="17">
        <v>44680</v>
      </c>
      <c r="B220" s="15" t="s">
        <v>205</v>
      </c>
      <c r="C220" s="1" t="s">
        <v>1</v>
      </c>
      <c r="D220" s="1" t="s">
        <v>452</v>
      </c>
      <c r="E220" s="1">
        <v>9</v>
      </c>
      <c r="F220" s="1" t="s">
        <v>9</v>
      </c>
      <c r="G220" s="3">
        <v>3</v>
      </c>
      <c r="H220" s="3">
        <v>2</v>
      </c>
      <c r="I220" s="31">
        <v>1.2749999999999999</v>
      </c>
      <c r="BV220" s="1">
        <v>1</v>
      </c>
      <c r="DX220" s="1">
        <f t="shared" si="6"/>
        <v>1</v>
      </c>
      <c r="DY220" s="1">
        <f t="shared" si="7"/>
        <v>0</v>
      </c>
    </row>
    <row r="221" spans="1:129" ht="79.150000000000006" customHeight="1" x14ac:dyDescent="0.2">
      <c r="A221" s="17">
        <v>44680</v>
      </c>
      <c r="B221" s="15" t="s">
        <v>252</v>
      </c>
      <c r="C221" s="1" t="s">
        <v>1</v>
      </c>
      <c r="D221" s="1" t="s">
        <v>452</v>
      </c>
      <c r="E221" s="1">
        <v>9</v>
      </c>
      <c r="F221" s="1" t="s">
        <v>153</v>
      </c>
      <c r="G221" s="3">
        <v>4</v>
      </c>
      <c r="H221" s="3">
        <v>2</v>
      </c>
      <c r="I221" s="31">
        <v>0</v>
      </c>
      <c r="DX221" s="1">
        <f t="shared" si="6"/>
        <v>0</v>
      </c>
      <c r="DY221" s="1">
        <f t="shared" si="7"/>
        <v>0</v>
      </c>
    </row>
    <row r="222" spans="1:129" ht="55.9" customHeight="1" x14ac:dyDescent="0.2">
      <c r="A222" s="17">
        <v>44680</v>
      </c>
      <c r="B222" s="15" t="s">
        <v>253</v>
      </c>
      <c r="C222" s="1" t="s">
        <v>2</v>
      </c>
      <c r="D222" s="1" t="s">
        <v>452</v>
      </c>
      <c r="E222" s="1">
        <v>8</v>
      </c>
      <c r="F222" s="1" t="s">
        <v>10</v>
      </c>
      <c r="G222" s="3">
        <v>3</v>
      </c>
      <c r="H222" s="3">
        <v>2</v>
      </c>
      <c r="I222" s="31">
        <v>0</v>
      </c>
      <c r="DX222" s="1">
        <f t="shared" si="6"/>
        <v>0</v>
      </c>
      <c r="DY222" s="1">
        <f t="shared" si="7"/>
        <v>0</v>
      </c>
    </row>
    <row r="223" spans="1:129" ht="15.75" customHeight="1" x14ac:dyDescent="0.2">
      <c r="A223" s="17">
        <v>44680</v>
      </c>
      <c r="B223" s="15" t="s">
        <v>254</v>
      </c>
      <c r="C223" s="1" t="s">
        <v>2</v>
      </c>
      <c r="D223" s="1" t="s">
        <v>452</v>
      </c>
      <c r="E223" s="1">
        <v>8</v>
      </c>
      <c r="F223" s="1" t="s">
        <v>9</v>
      </c>
      <c r="G223" s="3">
        <v>3</v>
      </c>
      <c r="H223" s="3">
        <v>2</v>
      </c>
      <c r="I223" s="31">
        <v>1.2E-2</v>
      </c>
      <c r="K223" s="1">
        <v>3</v>
      </c>
      <c r="AB223" s="1">
        <v>4</v>
      </c>
      <c r="DX223" s="1">
        <f t="shared" si="6"/>
        <v>7</v>
      </c>
      <c r="DY223" s="1">
        <f t="shared" si="7"/>
        <v>7</v>
      </c>
    </row>
    <row r="224" spans="1:129" ht="15.75" customHeight="1" x14ac:dyDescent="0.2">
      <c r="A224" s="17">
        <v>44680</v>
      </c>
      <c r="B224" s="15" t="s">
        <v>255</v>
      </c>
      <c r="C224" s="1" t="s">
        <v>3</v>
      </c>
      <c r="D224" s="1" t="s">
        <v>452</v>
      </c>
      <c r="E224" s="1">
        <v>7</v>
      </c>
      <c r="F224" s="1" t="s">
        <v>9</v>
      </c>
      <c r="G224" s="3">
        <v>3</v>
      </c>
      <c r="H224" s="3">
        <v>1</v>
      </c>
      <c r="I224" s="31">
        <v>0</v>
      </c>
      <c r="DX224" s="1">
        <f t="shared" si="6"/>
        <v>0</v>
      </c>
      <c r="DY224" s="1">
        <f t="shared" si="7"/>
        <v>0</v>
      </c>
    </row>
    <row r="225" spans="1:129" ht="15.75" customHeight="1" x14ac:dyDescent="0.2">
      <c r="A225" s="17">
        <v>44680</v>
      </c>
      <c r="B225" s="15" t="s">
        <v>256</v>
      </c>
      <c r="C225" s="1" t="s">
        <v>3</v>
      </c>
      <c r="D225" s="1" t="s">
        <v>452</v>
      </c>
      <c r="E225" s="1">
        <v>7</v>
      </c>
      <c r="F225" s="1" t="s">
        <v>153</v>
      </c>
      <c r="G225" s="3">
        <v>5</v>
      </c>
      <c r="H225" s="3">
        <v>2</v>
      </c>
      <c r="I225" s="31">
        <v>7.4999999999999997E-2</v>
      </c>
      <c r="J225" s="1">
        <v>1</v>
      </c>
      <c r="V225" s="1">
        <v>1</v>
      </c>
      <c r="AB225" s="1">
        <v>1</v>
      </c>
      <c r="AG225" s="1">
        <v>1</v>
      </c>
      <c r="DX225" s="1">
        <f t="shared" si="6"/>
        <v>4</v>
      </c>
      <c r="DY225" s="1">
        <f t="shared" si="7"/>
        <v>4</v>
      </c>
    </row>
    <row r="226" spans="1:129" ht="15.75" customHeight="1" x14ac:dyDescent="0.2">
      <c r="A226" s="17">
        <v>44680</v>
      </c>
      <c r="B226" s="15" t="s">
        <v>257</v>
      </c>
      <c r="C226" s="1" t="s">
        <v>4</v>
      </c>
      <c r="D226" s="1" t="s">
        <v>452</v>
      </c>
      <c r="E226" s="1">
        <v>6</v>
      </c>
      <c r="F226" s="1" t="s">
        <v>187</v>
      </c>
      <c r="G226" s="3">
        <v>5</v>
      </c>
      <c r="H226" s="3">
        <v>2</v>
      </c>
      <c r="I226" s="31">
        <v>0</v>
      </c>
      <c r="DX226" s="1">
        <f t="shared" si="6"/>
        <v>0</v>
      </c>
      <c r="DY226" s="1">
        <f t="shared" si="7"/>
        <v>0</v>
      </c>
    </row>
    <row r="227" spans="1:129" ht="24.6" customHeight="1" x14ac:dyDescent="0.2">
      <c r="A227" s="17">
        <v>44680</v>
      </c>
      <c r="B227" s="15" t="s">
        <v>258</v>
      </c>
      <c r="C227" s="1" t="s">
        <v>5</v>
      </c>
      <c r="D227" s="1" t="s">
        <v>452</v>
      </c>
      <c r="E227" s="1">
        <v>5</v>
      </c>
      <c r="F227" s="1" t="s">
        <v>153</v>
      </c>
      <c r="G227" s="3"/>
      <c r="H227" s="3"/>
      <c r="I227" s="31"/>
      <c r="DX227" s="1">
        <f t="shared" si="6"/>
        <v>0</v>
      </c>
      <c r="DY227" s="1">
        <f t="shared" si="7"/>
        <v>0</v>
      </c>
    </row>
    <row r="228" spans="1:129" ht="15.75" customHeight="1" x14ac:dyDescent="0.2">
      <c r="A228" s="17">
        <v>44680</v>
      </c>
      <c r="B228" s="15" t="s">
        <v>259</v>
      </c>
      <c r="C228" s="1" t="s">
        <v>5</v>
      </c>
      <c r="D228" s="1" t="s">
        <v>452</v>
      </c>
      <c r="E228" s="1">
        <v>5</v>
      </c>
      <c r="F228" s="1" t="s">
        <v>187</v>
      </c>
      <c r="G228" s="3">
        <v>4</v>
      </c>
      <c r="H228" s="3">
        <v>2</v>
      </c>
      <c r="I228" s="31">
        <v>0</v>
      </c>
      <c r="DX228" s="1">
        <f t="shared" si="6"/>
        <v>0</v>
      </c>
      <c r="DY228" s="1">
        <f t="shared" si="7"/>
        <v>0</v>
      </c>
    </row>
    <row r="229" spans="1:129" ht="15.75" customHeight="1" x14ac:dyDescent="0.2">
      <c r="A229" s="17">
        <v>44680</v>
      </c>
      <c r="B229" s="15" t="s">
        <v>160</v>
      </c>
      <c r="C229" s="1" t="s">
        <v>156</v>
      </c>
      <c r="D229" s="1" t="s">
        <v>452</v>
      </c>
      <c r="E229" s="1">
        <v>4</v>
      </c>
      <c r="F229" s="1" t="s">
        <v>10</v>
      </c>
      <c r="G229" s="3">
        <v>3</v>
      </c>
      <c r="H229" s="3">
        <v>2</v>
      </c>
      <c r="I229" s="31">
        <v>0</v>
      </c>
      <c r="DX229" s="1">
        <f t="shared" si="6"/>
        <v>0</v>
      </c>
      <c r="DY229" s="1">
        <f t="shared" si="7"/>
        <v>0</v>
      </c>
    </row>
    <row r="230" spans="1:129" ht="15.75" customHeight="1" x14ac:dyDescent="0.2">
      <c r="A230" s="17">
        <v>44680</v>
      </c>
      <c r="B230" s="15" t="s">
        <v>260</v>
      </c>
      <c r="C230" s="1" t="s">
        <v>6</v>
      </c>
      <c r="D230" s="1" t="s">
        <v>452</v>
      </c>
      <c r="E230" s="1">
        <v>3</v>
      </c>
      <c r="F230" s="1" t="s">
        <v>10</v>
      </c>
      <c r="G230" s="3"/>
      <c r="H230" s="3"/>
      <c r="I230" s="31">
        <v>0</v>
      </c>
      <c r="DX230" s="1">
        <f t="shared" si="6"/>
        <v>0</v>
      </c>
      <c r="DY230" s="1">
        <f t="shared" si="7"/>
        <v>0</v>
      </c>
    </row>
    <row r="231" spans="1:129" ht="15.75" customHeight="1" x14ac:dyDescent="0.2">
      <c r="A231" s="17">
        <v>44680</v>
      </c>
      <c r="B231" s="15" t="s">
        <v>216</v>
      </c>
      <c r="C231" s="1" t="s">
        <v>6</v>
      </c>
      <c r="D231" s="1" t="s">
        <v>452</v>
      </c>
      <c r="E231" s="1">
        <v>3</v>
      </c>
      <c r="F231" s="1" t="s">
        <v>187</v>
      </c>
      <c r="G231" s="3"/>
      <c r="H231" s="3"/>
      <c r="I231" s="31"/>
      <c r="DX231" s="1">
        <f t="shared" si="6"/>
        <v>0</v>
      </c>
      <c r="DY231" s="1">
        <f t="shared" si="7"/>
        <v>0</v>
      </c>
    </row>
    <row r="232" spans="1:129" ht="15.75" customHeight="1" x14ac:dyDescent="0.2">
      <c r="A232" s="17">
        <v>44680</v>
      </c>
      <c r="B232" s="15" t="s">
        <v>233</v>
      </c>
      <c r="C232" s="1" t="s">
        <v>7</v>
      </c>
      <c r="D232" s="1" t="s">
        <v>452</v>
      </c>
      <c r="E232" s="1">
        <v>2</v>
      </c>
      <c r="F232" s="1" t="s">
        <v>9</v>
      </c>
      <c r="G232" s="3">
        <v>3</v>
      </c>
      <c r="H232" s="3">
        <v>2</v>
      </c>
      <c r="I232" s="31">
        <v>0</v>
      </c>
      <c r="DX232" s="1">
        <f t="shared" si="6"/>
        <v>0</v>
      </c>
      <c r="DY232" s="1">
        <f t="shared" si="7"/>
        <v>0</v>
      </c>
    </row>
    <row r="233" spans="1:129" ht="15.75" customHeight="1" x14ac:dyDescent="0.2">
      <c r="A233" s="17">
        <v>44680</v>
      </c>
      <c r="B233" s="15" t="s">
        <v>195</v>
      </c>
      <c r="C233" s="1" t="s">
        <v>7</v>
      </c>
      <c r="D233" s="1" t="s">
        <v>452</v>
      </c>
      <c r="E233" s="1">
        <v>2</v>
      </c>
      <c r="F233" s="1" t="s">
        <v>10</v>
      </c>
      <c r="G233" s="3">
        <v>5</v>
      </c>
      <c r="H233" s="3">
        <v>2</v>
      </c>
      <c r="I233" s="31">
        <v>0</v>
      </c>
      <c r="DX233" s="1">
        <f t="shared" si="6"/>
        <v>0</v>
      </c>
      <c r="DY233" s="1">
        <f t="shared" si="7"/>
        <v>0</v>
      </c>
    </row>
    <row r="234" spans="1:129" ht="15.75" customHeight="1" x14ac:dyDescent="0.2">
      <c r="A234" s="17">
        <v>44680</v>
      </c>
      <c r="B234" s="15" t="s">
        <v>223</v>
      </c>
      <c r="C234" s="1" t="s">
        <v>11</v>
      </c>
      <c r="D234" s="1" t="s">
        <v>452</v>
      </c>
      <c r="E234" s="1">
        <v>1</v>
      </c>
      <c r="F234" s="1" t="s">
        <v>153</v>
      </c>
      <c r="G234" s="3">
        <v>4</v>
      </c>
      <c r="H234" s="3">
        <v>2</v>
      </c>
      <c r="I234" s="31"/>
      <c r="DX234" s="1">
        <f t="shared" si="6"/>
        <v>0</v>
      </c>
      <c r="DY234" s="1">
        <f t="shared" si="7"/>
        <v>0</v>
      </c>
    </row>
    <row r="235" spans="1:129" ht="28.15" customHeight="1" x14ac:dyDescent="0.2">
      <c r="A235" s="17">
        <v>44687</v>
      </c>
      <c r="B235" s="15" t="s">
        <v>198</v>
      </c>
      <c r="C235" s="1" t="s">
        <v>0</v>
      </c>
      <c r="D235" s="1" t="s">
        <v>452</v>
      </c>
      <c r="E235" s="1">
        <v>10</v>
      </c>
      <c r="F235" s="1" t="s">
        <v>187</v>
      </c>
      <c r="G235" s="3">
        <v>5</v>
      </c>
      <c r="H235" s="3">
        <v>2</v>
      </c>
      <c r="I235" s="31">
        <v>0</v>
      </c>
      <c r="DX235" s="1">
        <f t="shared" si="6"/>
        <v>0</v>
      </c>
      <c r="DY235" s="1">
        <f t="shared" si="7"/>
        <v>0</v>
      </c>
    </row>
    <row r="236" spans="1:129" ht="37.15" customHeight="1" x14ac:dyDescent="0.2">
      <c r="A236" s="17">
        <v>44687</v>
      </c>
      <c r="B236" s="15" t="s">
        <v>198</v>
      </c>
      <c r="C236" s="1" t="s">
        <v>0</v>
      </c>
      <c r="D236" s="1" t="s">
        <v>452</v>
      </c>
      <c r="E236" s="1">
        <v>10</v>
      </c>
      <c r="F236" s="1" t="s">
        <v>10</v>
      </c>
      <c r="G236" s="3">
        <v>5</v>
      </c>
      <c r="H236" s="3">
        <v>2</v>
      </c>
      <c r="I236" s="31">
        <v>0</v>
      </c>
      <c r="DX236" s="1">
        <f t="shared" si="6"/>
        <v>0</v>
      </c>
      <c r="DY236" s="1">
        <f t="shared" si="7"/>
        <v>0</v>
      </c>
    </row>
    <row r="237" spans="1:129" ht="30" customHeight="1" x14ac:dyDescent="0.2">
      <c r="A237" s="17">
        <v>44687</v>
      </c>
      <c r="B237" s="15" t="s">
        <v>182</v>
      </c>
      <c r="C237" s="1" t="s">
        <v>1</v>
      </c>
      <c r="D237" s="1" t="s">
        <v>452</v>
      </c>
      <c r="E237" s="1">
        <v>9</v>
      </c>
      <c r="F237" s="1" t="s">
        <v>187</v>
      </c>
      <c r="G237" s="3">
        <v>3</v>
      </c>
      <c r="H237" s="3">
        <v>2</v>
      </c>
      <c r="I237" s="31">
        <v>0</v>
      </c>
      <c r="DX237" s="1">
        <f t="shared" si="6"/>
        <v>0</v>
      </c>
      <c r="DY237" s="1">
        <f t="shared" si="7"/>
        <v>0</v>
      </c>
    </row>
    <row r="238" spans="1:129" ht="24" customHeight="1" x14ac:dyDescent="0.2">
      <c r="A238" s="17">
        <v>44687</v>
      </c>
      <c r="B238" s="15" t="s">
        <v>182</v>
      </c>
      <c r="C238" s="1" t="s">
        <v>1</v>
      </c>
      <c r="D238" s="1" t="s">
        <v>452</v>
      </c>
      <c r="E238" s="1">
        <v>9</v>
      </c>
      <c r="F238" s="1" t="s">
        <v>10</v>
      </c>
      <c r="G238" s="3">
        <v>4</v>
      </c>
      <c r="H238" s="3">
        <v>2</v>
      </c>
      <c r="I238" s="31">
        <v>1.6E-2</v>
      </c>
      <c r="K238" s="1">
        <v>2</v>
      </c>
      <c r="AB238" s="1">
        <v>2</v>
      </c>
      <c r="DX238" s="1">
        <f t="shared" si="6"/>
        <v>4</v>
      </c>
      <c r="DY238" s="1">
        <f t="shared" si="7"/>
        <v>4</v>
      </c>
    </row>
    <row r="239" spans="1:129" ht="28.15" customHeight="1" x14ac:dyDescent="0.2">
      <c r="A239" s="17">
        <v>44687</v>
      </c>
      <c r="B239" s="15" t="s">
        <v>217</v>
      </c>
      <c r="C239" s="1" t="s">
        <v>2</v>
      </c>
      <c r="D239" s="1" t="s">
        <v>452</v>
      </c>
      <c r="E239" s="1">
        <v>8</v>
      </c>
      <c r="F239" s="1" t="s">
        <v>9</v>
      </c>
      <c r="G239" s="3">
        <v>5</v>
      </c>
      <c r="H239" s="3">
        <v>2</v>
      </c>
      <c r="I239" s="31">
        <v>0</v>
      </c>
      <c r="DX239" s="1">
        <f t="shared" si="6"/>
        <v>0</v>
      </c>
      <c r="DY239" s="1">
        <f t="shared" si="7"/>
        <v>0</v>
      </c>
    </row>
    <row r="240" spans="1:129" ht="30" customHeight="1" x14ac:dyDescent="0.2">
      <c r="A240" s="17">
        <v>44687</v>
      </c>
      <c r="B240" s="15" t="s">
        <v>217</v>
      </c>
      <c r="C240" s="1" t="s">
        <v>2</v>
      </c>
      <c r="D240" s="1" t="s">
        <v>452</v>
      </c>
      <c r="E240" s="1">
        <v>8</v>
      </c>
      <c r="F240" s="1" t="s">
        <v>10</v>
      </c>
      <c r="G240" s="3">
        <v>3</v>
      </c>
      <c r="H240" s="3">
        <v>2</v>
      </c>
      <c r="I240" s="31">
        <v>0</v>
      </c>
      <c r="DX240" s="1">
        <f t="shared" si="6"/>
        <v>0</v>
      </c>
      <c r="DY240" s="1">
        <f t="shared" si="7"/>
        <v>0</v>
      </c>
    </row>
    <row r="241" spans="1:129" ht="28.15" customHeight="1" x14ac:dyDescent="0.2">
      <c r="A241" s="17">
        <v>44687</v>
      </c>
      <c r="B241" s="15" t="s">
        <v>235</v>
      </c>
      <c r="C241" s="1" t="s">
        <v>3</v>
      </c>
      <c r="D241" s="1" t="s">
        <v>452</v>
      </c>
      <c r="E241" s="1">
        <v>7</v>
      </c>
      <c r="F241" s="1" t="s">
        <v>187</v>
      </c>
      <c r="G241" s="3">
        <v>3</v>
      </c>
      <c r="H241" s="3">
        <v>1</v>
      </c>
      <c r="I241" s="31">
        <v>0</v>
      </c>
      <c r="DX241" s="1">
        <f t="shared" si="6"/>
        <v>0</v>
      </c>
      <c r="DY241" s="1">
        <f t="shared" si="7"/>
        <v>0</v>
      </c>
    </row>
    <row r="242" spans="1:129" ht="30" customHeight="1" x14ac:dyDescent="0.2">
      <c r="A242" s="17">
        <v>44687</v>
      </c>
      <c r="B242" s="15" t="s">
        <v>235</v>
      </c>
      <c r="C242" s="1" t="s">
        <v>3</v>
      </c>
      <c r="D242" s="1" t="s">
        <v>452</v>
      </c>
      <c r="E242" s="1">
        <v>7</v>
      </c>
      <c r="F242" s="1" t="s">
        <v>153</v>
      </c>
      <c r="G242" s="3">
        <v>5</v>
      </c>
      <c r="H242" s="3">
        <v>2</v>
      </c>
      <c r="I242" s="31">
        <v>0</v>
      </c>
      <c r="DX242" s="1">
        <f t="shared" si="6"/>
        <v>0</v>
      </c>
      <c r="DY242" s="1">
        <f t="shared" si="7"/>
        <v>0</v>
      </c>
    </row>
    <row r="243" spans="1:129" ht="28.15" customHeight="1" x14ac:dyDescent="0.2">
      <c r="A243" s="17">
        <v>44687</v>
      </c>
      <c r="B243" s="15" t="s">
        <v>261</v>
      </c>
      <c r="C243" s="1" t="s">
        <v>4</v>
      </c>
      <c r="D243" s="1" t="s">
        <v>452</v>
      </c>
      <c r="E243" s="1">
        <v>6</v>
      </c>
      <c r="F243" s="1" t="s">
        <v>187</v>
      </c>
      <c r="G243" s="3">
        <v>5</v>
      </c>
      <c r="H243" s="3">
        <v>2</v>
      </c>
      <c r="I243" s="31">
        <v>0</v>
      </c>
      <c r="DX243" s="1">
        <f t="shared" si="6"/>
        <v>0</v>
      </c>
      <c r="DY243" s="1">
        <f t="shared" si="7"/>
        <v>0</v>
      </c>
    </row>
    <row r="244" spans="1:129" ht="15.75" customHeight="1" x14ac:dyDescent="0.2">
      <c r="A244" s="17">
        <v>44687</v>
      </c>
      <c r="B244" s="15" t="s">
        <v>262</v>
      </c>
      <c r="C244" s="1" t="s">
        <v>5</v>
      </c>
      <c r="D244" s="1" t="s">
        <v>452</v>
      </c>
      <c r="E244" s="1">
        <v>5</v>
      </c>
      <c r="F244" s="1" t="s">
        <v>10</v>
      </c>
      <c r="G244" s="3">
        <v>5</v>
      </c>
      <c r="H244" s="3">
        <v>2</v>
      </c>
      <c r="I244" s="31">
        <v>0.02</v>
      </c>
      <c r="O244" s="1">
        <v>1</v>
      </c>
      <c r="AB244" s="1">
        <v>3</v>
      </c>
      <c r="BZ244" s="1">
        <v>1</v>
      </c>
      <c r="DX244" s="1">
        <f t="shared" si="6"/>
        <v>5</v>
      </c>
      <c r="DY244" s="1">
        <f t="shared" si="7"/>
        <v>4</v>
      </c>
    </row>
    <row r="245" spans="1:129" ht="15.75" customHeight="1" x14ac:dyDescent="0.2">
      <c r="A245" s="17">
        <v>44687</v>
      </c>
      <c r="B245" s="15" t="s">
        <v>197</v>
      </c>
      <c r="C245" s="1" t="s">
        <v>5</v>
      </c>
      <c r="D245" s="1" t="s">
        <v>452</v>
      </c>
      <c r="E245" s="1">
        <v>5</v>
      </c>
      <c r="F245" s="1" t="s">
        <v>187</v>
      </c>
      <c r="G245" s="3">
        <v>4</v>
      </c>
      <c r="H245" s="3">
        <v>2</v>
      </c>
      <c r="I245" s="31">
        <v>1.4999999999999999E-2</v>
      </c>
      <c r="J245" s="1">
        <v>1</v>
      </c>
      <c r="K245" s="1">
        <v>1</v>
      </c>
      <c r="AB245" s="1">
        <v>1</v>
      </c>
      <c r="AF245" s="1">
        <v>1</v>
      </c>
      <c r="DX245" s="1">
        <f t="shared" si="6"/>
        <v>4</v>
      </c>
      <c r="DY245" s="1">
        <f t="shared" si="7"/>
        <v>4</v>
      </c>
    </row>
    <row r="246" spans="1:129" ht="15.75" customHeight="1" x14ac:dyDescent="0.2">
      <c r="A246" s="17">
        <v>44687</v>
      </c>
      <c r="B246" s="15" t="s">
        <v>168</v>
      </c>
      <c r="C246" s="1" t="s">
        <v>156</v>
      </c>
      <c r="D246" s="1" t="s">
        <v>452</v>
      </c>
      <c r="E246" s="1">
        <v>4</v>
      </c>
      <c r="F246" s="1" t="s">
        <v>10</v>
      </c>
      <c r="G246" s="3">
        <v>2</v>
      </c>
      <c r="H246" s="3">
        <v>2</v>
      </c>
      <c r="I246" s="31"/>
      <c r="AB246" s="1">
        <v>2</v>
      </c>
      <c r="AF246" s="1">
        <v>1</v>
      </c>
      <c r="CE246" s="1">
        <v>1</v>
      </c>
      <c r="DX246" s="1">
        <f t="shared" si="6"/>
        <v>4</v>
      </c>
      <c r="DY246" s="1">
        <f t="shared" si="7"/>
        <v>3</v>
      </c>
    </row>
    <row r="247" spans="1:129" ht="15.75" customHeight="1" x14ac:dyDescent="0.2">
      <c r="A247" s="17">
        <v>44694</v>
      </c>
      <c r="B247" s="15" t="s">
        <v>251</v>
      </c>
      <c r="C247" s="1" t="s">
        <v>0</v>
      </c>
      <c r="D247" s="1" t="s">
        <v>452</v>
      </c>
      <c r="E247" s="1">
        <v>10</v>
      </c>
      <c r="F247" s="1" t="s">
        <v>187</v>
      </c>
      <c r="G247" s="3">
        <v>5</v>
      </c>
      <c r="H247" s="3">
        <v>2</v>
      </c>
      <c r="I247" s="31">
        <v>5.0999999999999997E-2</v>
      </c>
      <c r="K247" s="1">
        <v>3</v>
      </c>
      <c r="AB247" s="1">
        <v>3</v>
      </c>
      <c r="DX247" s="1">
        <f t="shared" si="6"/>
        <v>6</v>
      </c>
      <c r="DY247" s="1">
        <f t="shared" si="7"/>
        <v>6</v>
      </c>
    </row>
    <row r="248" spans="1:129" ht="15.75" customHeight="1" x14ac:dyDescent="0.2">
      <c r="A248" s="17">
        <v>44694</v>
      </c>
      <c r="B248" s="15" t="s">
        <v>252</v>
      </c>
      <c r="C248" s="1" t="s">
        <v>0</v>
      </c>
      <c r="D248" s="1" t="s">
        <v>452</v>
      </c>
      <c r="E248" s="1">
        <v>10</v>
      </c>
      <c r="F248" s="1" t="s">
        <v>10</v>
      </c>
      <c r="G248" s="3">
        <v>5</v>
      </c>
      <c r="H248" s="3">
        <v>2</v>
      </c>
      <c r="I248" s="31">
        <v>0</v>
      </c>
      <c r="DX248" s="1">
        <f t="shared" si="6"/>
        <v>0</v>
      </c>
      <c r="DY248" s="1">
        <f t="shared" si="7"/>
        <v>0</v>
      </c>
    </row>
    <row r="249" spans="1:129" ht="15.75" customHeight="1" x14ac:dyDescent="0.2">
      <c r="A249" s="17">
        <v>44694</v>
      </c>
      <c r="B249" s="15" t="s">
        <v>183</v>
      </c>
      <c r="C249" s="1" t="s">
        <v>1</v>
      </c>
      <c r="D249" s="1" t="s">
        <v>452</v>
      </c>
      <c r="E249" s="1">
        <v>9</v>
      </c>
      <c r="F249" s="1" t="s">
        <v>10</v>
      </c>
      <c r="G249" s="3">
        <v>4</v>
      </c>
      <c r="H249" s="3">
        <v>2</v>
      </c>
      <c r="I249" s="31">
        <v>0</v>
      </c>
      <c r="DX249" s="1">
        <f t="shared" si="6"/>
        <v>0</v>
      </c>
      <c r="DY249" s="1">
        <f t="shared" si="7"/>
        <v>0</v>
      </c>
    </row>
    <row r="250" spans="1:129" ht="15.75" customHeight="1" x14ac:dyDescent="0.2">
      <c r="A250" s="17">
        <v>44694</v>
      </c>
      <c r="B250" s="15" t="s">
        <v>263</v>
      </c>
      <c r="C250" s="1" t="s">
        <v>1</v>
      </c>
      <c r="D250" s="1" t="s">
        <v>452</v>
      </c>
      <c r="E250" s="1">
        <v>9</v>
      </c>
      <c r="F250" s="1" t="s">
        <v>9</v>
      </c>
      <c r="G250" s="3">
        <v>3</v>
      </c>
      <c r="H250" s="3">
        <v>2</v>
      </c>
      <c r="I250" s="31">
        <v>2.1000000000000001E-2</v>
      </c>
      <c r="AB250" s="1">
        <v>3</v>
      </c>
      <c r="DX250" s="1">
        <f t="shared" si="6"/>
        <v>3</v>
      </c>
      <c r="DY250" s="1">
        <f t="shared" si="7"/>
        <v>3</v>
      </c>
    </row>
    <row r="251" spans="1:129" ht="15.75" customHeight="1" x14ac:dyDescent="0.2">
      <c r="A251" s="17">
        <v>44694</v>
      </c>
      <c r="B251" s="15" t="s">
        <v>228</v>
      </c>
      <c r="C251" s="1" t="s">
        <v>2</v>
      </c>
      <c r="D251" s="1" t="s">
        <v>452</v>
      </c>
      <c r="E251" s="1">
        <v>8</v>
      </c>
      <c r="F251" s="1" t="s">
        <v>10</v>
      </c>
      <c r="G251" s="3">
        <v>3</v>
      </c>
      <c r="H251" s="3">
        <v>2</v>
      </c>
      <c r="I251" s="31">
        <v>0</v>
      </c>
      <c r="DX251" s="1">
        <f t="shared" si="6"/>
        <v>0</v>
      </c>
      <c r="DY251" s="1">
        <f t="shared" si="7"/>
        <v>0</v>
      </c>
    </row>
    <row r="252" spans="1:129" ht="15.75" customHeight="1" x14ac:dyDescent="0.2">
      <c r="A252" s="17">
        <v>44694</v>
      </c>
      <c r="B252" s="15" t="s">
        <v>226</v>
      </c>
      <c r="C252" s="1" t="s">
        <v>2</v>
      </c>
      <c r="D252" s="1" t="s">
        <v>452</v>
      </c>
      <c r="E252" s="1">
        <v>8</v>
      </c>
      <c r="F252" s="1" t="s">
        <v>187</v>
      </c>
      <c r="G252" s="3">
        <v>5</v>
      </c>
      <c r="H252" s="3">
        <v>2</v>
      </c>
      <c r="I252" s="31">
        <v>2E-3</v>
      </c>
      <c r="AB252" s="1">
        <v>2</v>
      </c>
      <c r="DX252" s="1">
        <f t="shared" si="6"/>
        <v>2</v>
      </c>
      <c r="DY252" s="1">
        <f t="shared" si="7"/>
        <v>2</v>
      </c>
    </row>
    <row r="253" spans="1:129" ht="15.75" customHeight="1" x14ac:dyDescent="0.2">
      <c r="A253" s="17">
        <v>44694</v>
      </c>
      <c r="B253" s="15" t="s">
        <v>264</v>
      </c>
      <c r="C253" s="1" t="s">
        <v>3</v>
      </c>
      <c r="D253" s="1" t="s">
        <v>452</v>
      </c>
      <c r="E253" s="1">
        <v>7</v>
      </c>
      <c r="F253" s="1" t="s">
        <v>187</v>
      </c>
      <c r="G253" s="3">
        <v>3</v>
      </c>
      <c r="H253" s="3">
        <v>1</v>
      </c>
      <c r="I253" s="31">
        <v>6.0999999999999999E-2</v>
      </c>
      <c r="K253" s="1">
        <v>2</v>
      </c>
      <c r="AB253" s="1">
        <v>2</v>
      </c>
      <c r="DX253" s="1">
        <f t="shared" si="6"/>
        <v>4</v>
      </c>
      <c r="DY253" s="1">
        <f t="shared" si="7"/>
        <v>4</v>
      </c>
    </row>
    <row r="254" spans="1:129" ht="16.149999999999999" customHeight="1" x14ac:dyDescent="0.2">
      <c r="A254" s="17">
        <v>44694</v>
      </c>
      <c r="B254" s="15" t="s">
        <v>265</v>
      </c>
      <c r="C254" s="1" t="s">
        <v>3</v>
      </c>
      <c r="D254" s="1" t="s">
        <v>452</v>
      </c>
      <c r="E254" s="1">
        <v>7</v>
      </c>
      <c r="F254" s="1" t="s">
        <v>10</v>
      </c>
      <c r="G254" s="3">
        <v>5</v>
      </c>
      <c r="H254" s="3">
        <v>2</v>
      </c>
      <c r="I254" s="31">
        <v>0</v>
      </c>
      <c r="DX254" s="1">
        <f t="shared" si="6"/>
        <v>0</v>
      </c>
      <c r="DY254" s="1">
        <f t="shared" si="7"/>
        <v>0</v>
      </c>
    </row>
    <row r="255" spans="1:129" ht="15" customHeight="1" x14ac:dyDescent="0.2">
      <c r="A255" s="17">
        <v>44694</v>
      </c>
      <c r="B255" s="15" t="s">
        <v>266</v>
      </c>
      <c r="C255" s="1" t="s">
        <v>12</v>
      </c>
      <c r="D255" s="1" t="s">
        <v>452</v>
      </c>
      <c r="E255" s="1">
        <v>6</v>
      </c>
      <c r="F255" s="1" t="s">
        <v>187</v>
      </c>
      <c r="G255" s="3">
        <v>5</v>
      </c>
      <c r="H255" s="3">
        <v>2</v>
      </c>
      <c r="I255" s="31">
        <v>0</v>
      </c>
      <c r="DX255" s="1">
        <f t="shared" si="6"/>
        <v>0</v>
      </c>
      <c r="DY255" s="1">
        <f t="shared" si="7"/>
        <v>0</v>
      </c>
    </row>
    <row r="256" spans="1:129" ht="15.75" customHeight="1" x14ac:dyDescent="0.2">
      <c r="A256" s="17">
        <v>44694</v>
      </c>
      <c r="B256" s="15" t="s">
        <v>267</v>
      </c>
      <c r="C256" s="1" t="s">
        <v>5</v>
      </c>
      <c r="D256" s="1" t="s">
        <v>452</v>
      </c>
      <c r="E256" s="1">
        <v>5</v>
      </c>
      <c r="F256" s="1" t="s">
        <v>9</v>
      </c>
      <c r="G256" s="3">
        <v>4</v>
      </c>
      <c r="H256" s="3">
        <v>2</v>
      </c>
      <c r="I256" s="31">
        <v>0</v>
      </c>
      <c r="DX256" s="1">
        <f t="shared" si="6"/>
        <v>0</v>
      </c>
      <c r="DY256" s="1">
        <f t="shared" si="7"/>
        <v>0</v>
      </c>
    </row>
    <row r="257" spans="1:129" ht="15.75" customHeight="1" x14ac:dyDescent="0.2">
      <c r="A257" s="17">
        <v>44694</v>
      </c>
      <c r="B257" s="15" t="s">
        <v>267</v>
      </c>
      <c r="C257" s="1" t="s">
        <v>5</v>
      </c>
      <c r="D257" s="1" t="s">
        <v>452</v>
      </c>
      <c r="E257" s="1">
        <v>5</v>
      </c>
      <c r="F257" s="1" t="s">
        <v>10</v>
      </c>
      <c r="G257" s="3">
        <v>5</v>
      </c>
      <c r="H257" s="3">
        <v>2</v>
      </c>
      <c r="I257" s="31">
        <v>0.26500000000000001</v>
      </c>
      <c r="L257" s="1">
        <v>2</v>
      </c>
      <c r="AB257" s="1">
        <v>5</v>
      </c>
      <c r="AF257" s="1">
        <v>3</v>
      </c>
      <c r="AM257" s="1">
        <v>2</v>
      </c>
      <c r="DX257" s="1">
        <f t="shared" si="6"/>
        <v>12</v>
      </c>
      <c r="DY257" s="1">
        <f t="shared" si="7"/>
        <v>12</v>
      </c>
    </row>
    <row r="258" spans="1:129" ht="15.75" customHeight="1" x14ac:dyDescent="0.2">
      <c r="A258" s="17">
        <v>44694</v>
      </c>
      <c r="B258" s="15" t="s">
        <v>268</v>
      </c>
      <c r="C258" s="1" t="s">
        <v>156</v>
      </c>
      <c r="D258" s="1" t="s">
        <v>452</v>
      </c>
      <c r="E258" s="1">
        <v>4</v>
      </c>
      <c r="F258" s="1" t="s">
        <v>10</v>
      </c>
      <c r="G258" s="3">
        <v>3</v>
      </c>
      <c r="H258" s="3">
        <v>2</v>
      </c>
      <c r="I258" s="31">
        <v>0</v>
      </c>
      <c r="DX258" s="1">
        <f t="shared" si="6"/>
        <v>0</v>
      </c>
      <c r="DY258" s="1">
        <f t="shared" si="7"/>
        <v>0</v>
      </c>
    </row>
    <row r="259" spans="1:129" ht="15.75" customHeight="1" x14ac:dyDescent="0.2">
      <c r="A259" s="17">
        <v>44694</v>
      </c>
      <c r="B259" s="15" t="s">
        <v>204</v>
      </c>
      <c r="C259" s="1" t="s">
        <v>6</v>
      </c>
      <c r="D259" s="1" t="s">
        <v>452</v>
      </c>
      <c r="E259" s="1">
        <v>3</v>
      </c>
      <c r="F259" s="1" t="s">
        <v>10</v>
      </c>
      <c r="G259" s="3">
        <v>4</v>
      </c>
      <c r="H259" s="3">
        <v>2</v>
      </c>
      <c r="I259" s="31">
        <v>0</v>
      </c>
      <c r="DX259" s="1">
        <f t="shared" ref="DX259:DX322" si="8">SUM(J259:DW259)</f>
        <v>0</v>
      </c>
      <c r="DY259" s="1">
        <f t="shared" ref="DY259:DY322" si="9">SUM(J259:BN259)</f>
        <v>0</v>
      </c>
    </row>
    <row r="260" spans="1:129" ht="15.75" customHeight="1" x14ac:dyDescent="0.2">
      <c r="A260" s="17">
        <v>44694</v>
      </c>
      <c r="B260" s="15" t="s">
        <v>256</v>
      </c>
      <c r="C260" s="1" t="s">
        <v>6</v>
      </c>
      <c r="D260" s="1" t="s">
        <v>452</v>
      </c>
      <c r="E260" s="1">
        <v>3</v>
      </c>
      <c r="F260" s="1" t="s">
        <v>187</v>
      </c>
      <c r="G260" s="3">
        <v>3</v>
      </c>
      <c r="H260" s="3">
        <v>2</v>
      </c>
      <c r="I260" s="31">
        <v>0</v>
      </c>
      <c r="DX260" s="1">
        <f t="shared" si="8"/>
        <v>0</v>
      </c>
      <c r="DY260" s="1">
        <f t="shared" si="9"/>
        <v>0</v>
      </c>
    </row>
    <row r="261" spans="1:129" ht="15.75" customHeight="1" x14ac:dyDescent="0.2">
      <c r="A261" s="17">
        <v>44694</v>
      </c>
      <c r="B261" s="15" t="s">
        <v>269</v>
      </c>
      <c r="C261" s="1" t="s">
        <v>7</v>
      </c>
      <c r="D261" s="1" t="s">
        <v>452</v>
      </c>
      <c r="E261" s="1">
        <v>2</v>
      </c>
      <c r="F261" s="1" t="s">
        <v>10</v>
      </c>
      <c r="G261" s="3">
        <v>5</v>
      </c>
      <c r="H261" s="3">
        <v>2</v>
      </c>
      <c r="I261" s="31">
        <v>0.18</v>
      </c>
      <c r="K261" s="1">
        <v>2</v>
      </c>
      <c r="L261" s="1">
        <v>2</v>
      </c>
      <c r="AB261" s="1">
        <v>2</v>
      </c>
      <c r="BW261" s="1">
        <v>1</v>
      </c>
      <c r="DX261" s="1">
        <f t="shared" si="8"/>
        <v>7</v>
      </c>
      <c r="DY261" s="1">
        <f t="shared" si="9"/>
        <v>6</v>
      </c>
    </row>
    <row r="262" spans="1:129" ht="15.75" customHeight="1" x14ac:dyDescent="0.2">
      <c r="A262" s="17">
        <v>44694</v>
      </c>
      <c r="B262" s="15" t="s">
        <v>270</v>
      </c>
      <c r="C262" s="1" t="s">
        <v>7</v>
      </c>
      <c r="D262" s="1" t="s">
        <v>452</v>
      </c>
      <c r="E262" s="1">
        <v>2</v>
      </c>
      <c r="F262" s="1" t="s">
        <v>9</v>
      </c>
      <c r="G262" s="3">
        <v>3</v>
      </c>
      <c r="H262" s="3">
        <v>2</v>
      </c>
      <c r="I262" s="31">
        <v>0</v>
      </c>
      <c r="DX262" s="1">
        <f t="shared" si="8"/>
        <v>0</v>
      </c>
      <c r="DY262" s="1">
        <f t="shared" si="9"/>
        <v>0</v>
      </c>
    </row>
    <row r="263" spans="1:129" ht="15.75" customHeight="1" x14ac:dyDescent="0.2">
      <c r="A263" s="17">
        <v>44694</v>
      </c>
      <c r="B263" s="15" t="s">
        <v>271</v>
      </c>
      <c r="C263" s="1" t="s">
        <v>11</v>
      </c>
      <c r="D263" s="1" t="s">
        <v>452</v>
      </c>
      <c r="E263" s="1">
        <v>1</v>
      </c>
      <c r="F263" s="1" t="s">
        <v>9</v>
      </c>
      <c r="G263" s="3">
        <v>4</v>
      </c>
      <c r="H263" s="3">
        <v>2</v>
      </c>
      <c r="I263" s="31">
        <v>0</v>
      </c>
      <c r="DX263" s="1">
        <f t="shared" si="8"/>
        <v>0</v>
      </c>
      <c r="DY263" s="1">
        <f t="shared" si="9"/>
        <v>0</v>
      </c>
    </row>
    <row r="264" spans="1:129" ht="15.75" customHeight="1" x14ac:dyDescent="0.2">
      <c r="A264" s="17">
        <v>44694</v>
      </c>
      <c r="B264" s="15" t="s">
        <v>271</v>
      </c>
      <c r="C264" s="1" t="s">
        <v>11</v>
      </c>
      <c r="D264" s="1" t="s">
        <v>452</v>
      </c>
      <c r="E264" s="1">
        <v>1</v>
      </c>
      <c r="F264" s="1" t="s">
        <v>10</v>
      </c>
      <c r="G264" s="3">
        <v>4</v>
      </c>
      <c r="H264" s="3">
        <v>2</v>
      </c>
      <c r="I264" s="31">
        <v>0</v>
      </c>
      <c r="DX264" s="1">
        <f t="shared" si="8"/>
        <v>0</v>
      </c>
      <c r="DY264" s="1">
        <f t="shared" si="9"/>
        <v>0</v>
      </c>
    </row>
    <row r="265" spans="1:129" ht="15.75" customHeight="1" x14ac:dyDescent="0.2">
      <c r="A265" s="17">
        <v>44708</v>
      </c>
      <c r="B265" s="15" t="s">
        <v>272</v>
      </c>
      <c r="C265" s="3" t="s">
        <v>0</v>
      </c>
      <c r="D265" s="1" t="s">
        <v>452</v>
      </c>
      <c r="E265" s="1">
        <v>10</v>
      </c>
      <c r="F265" s="3" t="s">
        <v>187</v>
      </c>
      <c r="G265" s="3">
        <v>5</v>
      </c>
      <c r="H265" s="3">
        <v>2</v>
      </c>
      <c r="I265" s="31">
        <v>6.4000000000000001E-2</v>
      </c>
      <c r="K265" s="1">
        <v>2</v>
      </c>
      <c r="P265" s="1">
        <v>1</v>
      </c>
      <c r="AB265" s="1">
        <v>2</v>
      </c>
      <c r="DX265" s="1">
        <f t="shared" si="8"/>
        <v>5</v>
      </c>
      <c r="DY265" s="1">
        <f t="shared" si="9"/>
        <v>5</v>
      </c>
    </row>
    <row r="266" spans="1:129" ht="15.75" customHeight="1" x14ac:dyDescent="0.2">
      <c r="A266" s="17">
        <v>44708</v>
      </c>
      <c r="B266" s="15" t="s">
        <v>272</v>
      </c>
      <c r="C266" s="3" t="s">
        <v>0</v>
      </c>
      <c r="D266" s="1" t="s">
        <v>452</v>
      </c>
      <c r="E266" s="1">
        <v>10</v>
      </c>
      <c r="F266" s="3" t="s">
        <v>10</v>
      </c>
      <c r="G266" s="3">
        <v>5</v>
      </c>
      <c r="H266" s="3">
        <v>2</v>
      </c>
      <c r="I266" s="31">
        <v>0.20499999999999999</v>
      </c>
      <c r="J266" s="3">
        <v>1</v>
      </c>
      <c r="L266" s="1">
        <v>3</v>
      </c>
      <c r="AB266" s="1">
        <v>2</v>
      </c>
      <c r="DX266" s="1">
        <f t="shared" si="8"/>
        <v>6</v>
      </c>
      <c r="DY266" s="1">
        <f t="shared" si="9"/>
        <v>6</v>
      </c>
    </row>
    <row r="267" spans="1:129" ht="15.75" customHeight="1" x14ac:dyDescent="0.2">
      <c r="A267" s="17">
        <v>44708</v>
      </c>
      <c r="B267" s="15" t="s">
        <v>273</v>
      </c>
      <c r="C267" s="3" t="s">
        <v>1</v>
      </c>
      <c r="D267" s="1" t="s">
        <v>452</v>
      </c>
      <c r="E267" s="1">
        <v>9</v>
      </c>
      <c r="F267" s="3" t="s">
        <v>10</v>
      </c>
      <c r="G267" s="3">
        <v>4</v>
      </c>
      <c r="H267" s="3">
        <v>2</v>
      </c>
      <c r="I267" s="31">
        <v>7.4999999999999997E-2</v>
      </c>
      <c r="K267" s="1">
        <v>1</v>
      </c>
      <c r="P267" s="1">
        <v>1</v>
      </c>
      <c r="AB267" s="1">
        <v>1</v>
      </c>
      <c r="DX267" s="1">
        <f t="shared" si="8"/>
        <v>3</v>
      </c>
      <c r="DY267" s="1">
        <f t="shared" si="9"/>
        <v>3</v>
      </c>
    </row>
    <row r="268" spans="1:129" ht="15.75" customHeight="1" x14ac:dyDescent="0.2">
      <c r="A268" s="17">
        <v>44708</v>
      </c>
      <c r="B268" s="15" t="s">
        <v>273</v>
      </c>
      <c r="C268" s="3" t="s">
        <v>1</v>
      </c>
      <c r="D268" s="1" t="s">
        <v>452</v>
      </c>
      <c r="E268" s="1">
        <v>9</v>
      </c>
      <c r="F268" s="3" t="s">
        <v>187</v>
      </c>
      <c r="G268" s="3">
        <v>3</v>
      </c>
      <c r="H268" s="3">
        <v>2</v>
      </c>
      <c r="I268" s="31">
        <v>0.32</v>
      </c>
      <c r="K268" s="1">
        <v>5</v>
      </c>
      <c r="DX268" s="1">
        <f t="shared" si="8"/>
        <v>5</v>
      </c>
      <c r="DY268" s="1">
        <f t="shared" si="9"/>
        <v>5</v>
      </c>
    </row>
    <row r="269" spans="1:129" ht="15.75" customHeight="1" x14ac:dyDescent="0.2">
      <c r="A269" s="17">
        <v>44708</v>
      </c>
      <c r="B269" s="15" t="s">
        <v>173</v>
      </c>
      <c r="C269" s="3" t="s">
        <v>2</v>
      </c>
      <c r="D269" s="1" t="s">
        <v>452</v>
      </c>
      <c r="E269" s="1">
        <v>8</v>
      </c>
      <c r="F269" s="3" t="s">
        <v>187</v>
      </c>
      <c r="G269" s="3">
        <v>5</v>
      </c>
      <c r="H269" s="3">
        <v>2</v>
      </c>
      <c r="I269" s="31">
        <v>2.1000000000000001E-2</v>
      </c>
      <c r="K269" s="1">
        <v>1</v>
      </c>
      <c r="AB269" s="1">
        <v>2</v>
      </c>
      <c r="DX269" s="1">
        <f t="shared" si="8"/>
        <v>3</v>
      </c>
      <c r="DY269" s="1">
        <f t="shared" si="9"/>
        <v>3</v>
      </c>
    </row>
    <row r="270" spans="1:129" ht="15.75" customHeight="1" x14ac:dyDescent="0.2">
      <c r="A270" s="17">
        <v>44708</v>
      </c>
      <c r="B270" s="15" t="s">
        <v>173</v>
      </c>
      <c r="C270" s="3" t="s">
        <v>2</v>
      </c>
      <c r="D270" s="1" t="s">
        <v>452</v>
      </c>
      <c r="E270" s="1">
        <v>8</v>
      </c>
      <c r="F270" s="3" t="s">
        <v>10</v>
      </c>
      <c r="G270" s="3">
        <v>3</v>
      </c>
      <c r="H270" s="3">
        <v>2</v>
      </c>
      <c r="I270" s="31">
        <v>6.0000000000000001E-3</v>
      </c>
      <c r="AB270" s="1">
        <v>2</v>
      </c>
      <c r="DX270" s="1">
        <f t="shared" si="8"/>
        <v>2</v>
      </c>
      <c r="DY270" s="1">
        <f t="shared" si="9"/>
        <v>2</v>
      </c>
    </row>
    <row r="271" spans="1:129" ht="15.75" customHeight="1" x14ac:dyDescent="0.2">
      <c r="A271" s="17">
        <v>44708</v>
      </c>
      <c r="B271" s="15" t="s">
        <v>194</v>
      </c>
      <c r="C271" s="1" t="s">
        <v>3</v>
      </c>
      <c r="D271" s="1" t="s">
        <v>452</v>
      </c>
      <c r="E271" s="1">
        <v>7</v>
      </c>
      <c r="F271" s="3" t="s">
        <v>9</v>
      </c>
      <c r="G271" s="3">
        <v>5</v>
      </c>
      <c r="H271" s="3">
        <v>2</v>
      </c>
      <c r="I271" s="31">
        <v>0.13500000000000001</v>
      </c>
      <c r="K271" s="1">
        <v>1</v>
      </c>
      <c r="P271" s="1">
        <v>1</v>
      </c>
      <c r="AB271" s="1">
        <v>9</v>
      </c>
      <c r="CC271" s="1">
        <v>1</v>
      </c>
      <c r="DX271" s="1">
        <f t="shared" si="8"/>
        <v>12</v>
      </c>
      <c r="DY271" s="1">
        <f t="shared" si="9"/>
        <v>11</v>
      </c>
    </row>
    <row r="272" spans="1:129" ht="15.75" customHeight="1" x14ac:dyDescent="0.2">
      <c r="A272" s="17">
        <v>44708</v>
      </c>
      <c r="B272" s="15" t="s">
        <v>194</v>
      </c>
      <c r="C272" s="1" t="s">
        <v>3</v>
      </c>
      <c r="D272" s="1" t="s">
        <v>452</v>
      </c>
      <c r="E272" s="1">
        <v>7</v>
      </c>
      <c r="F272" s="3" t="s">
        <v>10</v>
      </c>
      <c r="G272" s="3">
        <v>3</v>
      </c>
      <c r="H272" s="3">
        <v>1</v>
      </c>
      <c r="I272" s="31">
        <v>0</v>
      </c>
      <c r="DX272" s="1">
        <f t="shared" si="8"/>
        <v>0</v>
      </c>
      <c r="DY272" s="1">
        <f t="shared" si="9"/>
        <v>0</v>
      </c>
    </row>
    <row r="273" spans="1:129" ht="15.75" customHeight="1" x14ac:dyDescent="0.2">
      <c r="A273" s="17">
        <v>44708</v>
      </c>
      <c r="B273" s="15" t="s">
        <v>274</v>
      </c>
      <c r="C273" s="3" t="s">
        <v>4</v>
      </c>
      <c r="D273" s="1" t="s">
        <v>452</v>
      </c>
      <c r="E273" s="1">
        <v>6</v>
      </c>
      <c r="F273" s="3" t="s">
        <v>187</v>
      </c>
      <c r="G273" s="3">
        <v>5</v>
      </c>
      <c r="H273" s="3">
        <v>2</v>
      </c>
      <c r="I273" s="31">
        <v>0</v>
      </c>
      <c r="DX273" s="1">
        <f t="shared" si="8"/>
        <v>0</v>
      </c>
      <c r="DY273" s="1">
        <f t="shared" si="9"/>
        <v>0</v>
      </c>
    </row>
    <row r="274" spans="1:129" ht="15.75" customHeight="1" x14ac:dyDescent="0.2">
      <c r="A274" s="17">
        <v>44708</v>
      </c>
      <c r="B274" s="15" t="s">
        <v>221</v>
      </c>
      <c r="C274" s="3" t="s">
        <v>5</v>
      </c>
      <c r="D274" s="1" t="s">
        <v>452</v>
      </c>
      <c r="E274" s="1">
        <v>5</v>
      </c>
      <c r="F274" s="3" t="s">
        <v>9</v>
      </c>
      <c r="G274" s="3">
        <v>5</v>
      </c>
      <c r="H274" s="3">
        <v>2</v>
      </c>
      <c r="I274" s="31">
        <v>0.19500000000000001</v>
      </c>
      <c r="J274" s="3">
        <v>9</v>
      </c>
      <c r="P274" s="1">
        <v>2</v>
      </c>
      <c r="Z274" s="1">
        <v>4</v>
      </c>
      <c r="AF274" s="1">
        <v>3</v>
      </c>
      <c r="BV274" s="1">
        <v>2</v>
      </c>
      <c r="CB274" s="1">
        <v>2</v>
      </c>
      <c r="DX274" s="1">
        <f t="shared" si="8"/>
        <v>22</v>
      </c>
      <c r="DY274" s="1">
        <f t="shared" si="9"/>
        <v>18</v>
      </c>
    </row>
    <row r="275" spans="1:129" ht="15.75" customHeight="1" x14ac:dyDescent="0.2">
      <c r="A275" s="17">
        <v>44708</v>
      </c>
      <c r="B275" s="15" t="s">
        <v>221</v>
      </c>
      <c r="C275" s="3" t="s">
        <v>5</v>
      </c>
      <c r="D275" s="1" t="s">
        <v>452</v>
      </c>
      <c r="E275" s="1">
        <v>5</v>
      </c>
      <c r="F275" s="3" t="s">
        <v>10</v>
      </c>
      <c r="G275" s="3">
        <v>4</v>
      </c>
      <c r="H275" s="3">
        <v>2</v>
      </c>
      <c r="I275" s="31">
        <v>0.68500000000000005</v>
      </c>
      <c r="J275" s="3">
        <v>10</v>
      </c>
      <c r="P275" s="1">
        <v>2</v>
      </c>
      <c r="T275" s="1">
        <v>1</v>
      </c>
      <c r="V275" s="1">
        <v>7</v>
      </c>
      <c r="Y275" s="1">
        <v>26</v>
      </c>
      <c r="AB275" s="1">
        <v>4</v>
      </c>
      <c r="AH275" s="1">
        <v>4</v>
      </c>
      <c r="DX275" s="1">
        <f t="shared" si="8"/>
        <v>54</v>
      </c>
      <c r="DY275" s="1">
        <f t="shared" si="9"/>
        <v>54</v>
      </c>
    </row>
    <row r="276" spans="1:129" ht="15.75" customHeight="1" x14ac:dyDescent="0.2">
      <c r="A276" s="17">
        <v>44708</v>
      </c>
      <c r="B276" s="15" t="s">
        <v>200</v>
      </c>
      <c r="C276" s="3" t="s">
        <v>156</v>
      </c>
      <c r="D276" s="1" t="s">
        <v>452</v>
      </c>
      <c r="E276" s="1">
        <v>4</v>
      </c>
      <c r="F276" s="3" t="s">
        <v>10</v>
      </c>
      <c r="G276" s="3">
        <v>3</v>
      </c>
      <c r="H276" s="3">
        <v>2</v>
      </c>
      <c r="I276" s="31">
        <v>0.32</v>
      </c>
      <c r="J276" s="3">
        <v>1</v>
      </c>
      <c r="P276" s="1">
        <v>1</v>
      </c>
      <c r="X276" s="1">
        <v>1</v>
      </c>
      <c r="Y276" s="1">
        <v>1</v>
      </c>
      <c r="BZ276" s="1">
        <v>1</v>
      </c>
      <c r="CI276" s="1">
        <v>3</v>
      </c>
      <c r="DX276" s="1">
        <f t="shared" si="8"/>
        <v>8</v>
      </c>
      <c r="DY276" s="1">
        <f t="shared" si="9"/>
        <v>4</v>
      </c>
    </row>
    <row r="277" spans="1:129" ht="15.75" customHeight="1" x14ac:dyDescent="0.2">
      <c r="A277" s="17">
        <v>44708</v>
      </c>
      <c r="B277" s="15" t="s">
        <v>275</v>
      </c>
      <c r="C277" s="3" t="s">
        <v>6</v>
      </c>
      <c r="D277" s="1" t="s">
        <v>452</v>
      </c>
      <c r="E277" s="1">
        <v>3</v>
      </c>
      <c r="F277" s="3" t="s">
        <v>9</v>
      </c>
      <c r="G277" s="3">
        <v>3</v>
      </c>
      <c r="H277" s="3">
        <v>2</v>
      </c>
      <c r="I277" s="31">
        <v>0.42499999999999999</v>
      </c>
      <c r="J277" s="3">
        <v>2</v>
      </c>
      <c r="K277" s="3">
        <v>1</v>
      </c>
      <c r="P277" s="1">
        <v>3</v>
      </c>
      <c r="S277" s="1">
        <v>2</v>
      </c>
      <c r="Y277" s="1">
        <v>1</v>
      </c>
      <c r="AB277" s="1">
        <v>9</v>
      </c>
      <c r="AF277" s="1">
        <v>2</v>
      </c>
      <c r="DC277" s="1">
        <v>2</v>
      </c>
      <c r="DV277" s="1">
        <v>1</v>
      </c>
      <c r="DX277" s="1">
        <f t="shared" si="8"/>
        <v>23</v>
      </c>
      <c r="DY277" s="1">
        <f t="shared" si="9"/>
        <v>20</v>
      </c>
    </row>
    <row r="278" spans="1:129" ht="15.75" customHeight="1" x14ac:dyDescent="0.2">
      <c r="A278" s="17">
        <v>44708</v>
      </c>
      <c r="B278" s="15" t="s">
        <v>275</v>
      </c>
      <c r="C278" s="3" t="s">
        <v>6</v>
      </c>
      <c r="D278" s="1" t="s">
        <v>452</v>
      </c>
      <c r="E278" s="1">
        <v>3</v>
      </c>
      <c r="F278" s="3" t="s">
        <v>10</v>
      </c>
      <c r="G278" s="3">
        <v>4</v>
      </c>
      <c r="H278" s="3">
        <v>2</v>
      </c>
      <c r="I278" s="31">
        <v>0.49</v>
      </c>
      <c r="K278" s="1">
        <v>15</v>
      </c>
      <c r="Q278" s="1">
        <v>1</v>
      </c>
      <c r="U278" s="1">
        <v>2</v>
      </c>
      <c r="X278" s="1">
        <v>1</v>
      </c>
      <c r="Y278" s="1">
        <v>3</v>
      </c>
      <c r="AB278" s="1">
        <v>4</v>
      </c>
      <c r="DX278" s="1">
        <f t="shared" si="8"/>
        <v>26</v>
      </c>
      <c r="DY278" s="1">
        <f t="shared" si="9"/>
        <v>26</v>
      </c>
    </row>
    <row r="279" spans="1:129" ht="15.75" customHeight="1" x14ac:dyDescent="0.2">
      <c r="A279" s="17">
        <v>44708</v>
      </c>
      <c r="B279" s="15" t="s">
        <v>276</v>
      </c>
      <c r="C279" s="3" t="s">
        <v>7</v>
      </c>
      <c r="D279" s="1" t="s">
        <v>452</v>
      </c>
      <c r="E279" s="1">
        <v>2</v>
      </c>
      <c r="F279" s="3" t="s">
        <v>187</v>
      </c>
      <c r="G279" s="3">
        <v>3</v>
      </c>
      <c r="H279" s="3">
        <v>2</v>
      </c>
      <c r="I279" s="31">
        <v>0.35</v>
      </c>
      <c r="J279" s="3">
        <v>1</v>
      </c>
      <c r="K279" s="3">
        <v>1</v>
      </c>
      <c r="P279" s="1">
        <v>1</v>
      </c>
      <c r="V279" s="1">
        <v>1</v>
      </c>
      <c r="Y279" s="1">
        <v>3</v>
      </c>
      <c r="AB279" s="1">
        <v>3</v>
      </c>
      <c r="DR279" s="1">
        <v>2</v>
      </c>
      <c r="DX279" s="1">
        <f t="shared" si="8"/>
        <v>12</v>
      </c>
      <c r="DY279" s="1">
        <f t="shared" si="9"/>
        <v>10</v>
      </c>
    </row>
    <row r="280" spans="1:129" ht="15.75" customHeight="1" x14ac:dyDescent="0.2">
      <c r="A280" s="17">
        <v>44708</v>
      </c>
      <c r="B280" s="15" t="s">
        <v>276</v>
      </c>
      <c r="C280" s="3" t="s">
        <v>7</v>
      </c>
      <c r="D280" s="1" t="s">
        <v>452</v>
      </c>
      <c r="E280" s="1">
        <v>2</v>
      </c>
      <c r="F280" s="3" t="s">
        <v>153</v>
      </c>
      <c r="G280" s="3">
        <v>5</v>
      </c>
      <c r="H280" s="3">
        <v>2</v>
      </c>
      <c r="I280" s="31">
        <v>0.48499999999999999</v>
      </c>
      <c r="K280" s="1">
        <v>5</v>
      </c>
      <c r="P280" s="1">
        <v>1</v>
      </c>
      <c r="X280" s="1">
        <v>1</v>
      </c>
      <c r="Y280" s="1">
        <v>1</v>
      </c>
      <c r="AB280" s="1">
        <v>11</v>
      </c>
      <c r="AF280" s="1">
        <v>2</v>
      </c>
      <c r="AG280" s="1">
        <v>2</v>
      </c>
      <c r="CY280" s="1">
        <v>1</v>
      </c>
      <c r="DX280" s="1">
        <f t="shared" si="8"/>
        <v>24</v>
      </c>
      <c r="DY280" s="1">
        <f t="shared" si="9"/>
        <v>23</v>
      </c>
    </row>
    <row r="281" spans="1:129" ht="15.75" customHeight="1" x14ac:dyDescent="0.2">
      <c r="A281" s="17">
        <v>44708</v>
      </c>
      <c r="B281" s="15" t="s">
        <v>277</v>
      </c>
      <c r="C281" s="3" t="s">
        <v>11</v>
      </c>
      <c r="D281" s="1" t="s">
        <v>452</v>
      </c>
      <c r="E281" s="1">
        <v>1</v>
      </c>
      <c r="F281" s="3" t="s">
        <v>187</v>
      </c>
      <c r="G281" s="3">
        <v>5</v>
      </c>
      <c r="H281" s="3">
        <v>2</v>
      </c>
      <c r="I281" s="31">
        <v>0.29499999999999998</v>
      </c>
      <c r="J281" s="3">
        <v>1</v>
      </c>
      <c r="T281" s="1">
        <v>1</v>
      </c>
      <c r="Y281" s="1">
        <v>8</v>
      </c>
      <c r="AB281" s="1">
        <v>3</v>
      </c>
      <c r="DX281" s="1">
        <f t="shared" si="8"/>
        <v>13</v>
      </c>
      <c r="DY281" s="1">
        <f t="shared" si="9"/>
        <v>13</v>
      </c>
    </row>
    <row r="282" spans="1:129" ht="15.75" customHeight="1" x14ac:dyDescent="0.2">
      <c r="A282" s="17">
        <v>44708</v>
      </c>
      <c r="B282" s="15" t="s">
        <v>277</v>
      </c>
      <c r="C282" s="3" t="s">
        <v>11</v>
      </c>
      <c r="D282" s="1" t="s">
        <v>452</v>
      </c>
      <c r="E282" s="1">
        <v>1</v>
      </c>
      <c r="F282" s="3" t="s">
        <v>10</v>
      </c>
      <c r="G282" s="3">
        <v>4</v>
      </c>
      <c r="H282" s="3">
        <v>2</v>
      </c>
      <c r="I282" s="31">
        <v>0.13500000000000001</v>
      </c>
      <c r="K282" s="1">
        <v>1</v>
      </c>
      <c r="P282" s="1">
        <v>1</v>
      </c>
      <c r="AB282" s="1">
        <v>3</v>
      </c>
      <c r="DX282" s="1">
        <f t="shared" si="8"/>
        <v>5</v>
      </c>
      <c r="DY282" s="1">
        <f t="shared" si="9"/>
        <v>5</v>
      </c>
    </row>
    <row r="283" spans="1:129" ht="15.75" customHeight="1" x14ac:dyDescent="0.2">
      <c r="A283" s="17">
        <v>44723</v>
      </c>
      <c r="B283" s="15" t="s">
        <v>278</v>
      </c>
      <c r="C283" s="3" t="s">
        <v>0</v>
      </c>
      <c r="D283" s="1" t="s">
        <v>452</v>
      </c>
      <c r="E283" s="1">
        <v>10</v>
      </c>
      <c r="F283" s="3" t="s">
        <v>187</v>
      </c>
      <c r="G283" s="3">
        <v>5</v>
      </c>
      <c r="H283" s="3">
        <v>2</v>
      </c>
      <c r="I283" s="31">
        <v>0.17499999999999999</v>
      </c>
      <c r="K283" s="3">
        <v>4</v>
      </c>
      <c r="P283" s="3">
        <v>1</v>
      </c>
      <c r="S283" s="1">
        <v>1</v>
      </c>
      <c r="AB283" s="3">
        <v>4</v>
      </c>
      <c r="AF283" s="1">
        <v>2</v>
      </c>
      <c r="DX283" s="1">
        <f t="shared" si="8"/>
        <v>12</v>
      </c>
      <c r="DY283" s="1">
        <f t="shared" si="9"/>
        <v>12</v>
      </c>
    </row>
    <row r="284" spans="1:129" ht="15.75" customHeight="1" x14ac:dyDescent="0.2">
      <c r="A284" s="17">
        <v>44723</v>
      </c>
      <c r="B284" s="15" t="s">
        <v>278</v>
      </c>
      <c r="C284" s="3" t="s">
        <v>0</v>
      </c>
      <c r="D284" s="1" t="s">
        <v>452</v>
      </c>
      <c r="E284" s="1">
        <v>10</v>
      </c>
      <c r="F284" s="3" t="s">
        <v>10</v>
      </c>
      <c r="G284" s="3">
        <v>5</v>
      </c>
      <c r="H284" s="3">
        <v>2</v>
      </c>
      <c r="I284" s="31">
        <v>0.125</v>
      </c>
      <c r="J284" s="3">
        <v>2</v>
      </c>
      <c r="K284" s="3">
        <v>3</v>
      </c>
      <c r="AB284" s="3">
        <v>7</v>
      </c>
      <c r="AC284" s="1">
        <v>1</v>
      </c>
      <c r="AF284" s="1">
        <v>3</v>
      </c>
      <c r="DX284" s="1">
        <f t="shared" si="8"/>
        <v>16</v>
      </c>
      <c r="DY284" s="1">
        <f t="shared" si="9"/>
        <v>16</v>
      </c>
    </row>
    <row r="285" spans="1:129" ht="15.75" customHeight="1" x14ac:dyDescent="0.2">
      <c r="A285" s="17">
        <v>44723</v>
      </c>
      <c r="B285" s="15" t="s">
        <v>279</v>
      </c>
      <c r="C285" s="3" t="s">
        <v>1</v>
      </c>
      <c r="D285" s="1" t="s">
        <v>452</v>
      </c>
      <c r="E285" s="1">
        <v>9</v>
      </c>
      <c r="F285" s="3" t="s">
        <v>187</v>
      </c>
      <c r="G285" s="3">
        <v>3</v>
      </c>
      <c r="H285" s="3">
        <v>2</v>
      </c>
      <c r="I285" s="31">
        <v>0.05</v>
      </c>
      <c r="AB285" s="3">
        <v>2</v>
      </c>
      <c r="AC285" s="1">
        <v>1</v>
      </c>
      <c r="BQ285" s="1">
        <v>1</v>
      </c>
      <c r="DX285" s="1">
        <f t="shared" si="8"/>
        <v>4</v>
      </c>
      <c r="DY285" s="1">
        <f t="shared" si="9"/>
        <v>3</v>
      </c>
    </row>
    <row r="286" spans="1:129" ht="15.75" customHeight="1" x14ac:dyDescent="0.2">
      <c r="A286" s="17">
        <v>44723</v>
      </c>
      <c r="B286" s="15" t="s">
        <v>279</v>
      </c>
      <c r="C286" s="3" t="s">
        <v>1</v>
      </c>
      <c r="D286" s="1" t="s">
        <v>452</v>
      </c>
      <c r="E286" s="1">
        <v>9</v>
      </c>
      <c r="F286" s="3" t="s">
        <v>10</v>
      </c>
      <c r="G286" s="3">
        <v>4</v>
      </c>
      <c r="H286" s="3">
        <v>2</v>
      </c>
      <c r="I286" s="31">
        <v>0.16</v>
      </c>
      <c r="K286" s="1">
        <v>5</v>
      </c>
      <c r="DX286" s="1">
        <f t="shared" si="8"/>
        <v>5</v>
      </c>
      <c r="DY286" s="1">
        <f t="shared" si="9"/>
        <v>5</v>
      </c>
    </row>
    <row r="287" spans="1:129" ht="15.75" customHeight="1" x14ac:dyDescent="0.2">
      <c r="A287" s="17">
        <v>44723</v>
      </c>
      <c r="B287" s="15" t="s">
        <v>280</v>
      </c>
      <c r="C287" s="3" t="s">
        <v>2</v>
      </c>
      <c r="D287" s="1" t="s">
        <v>452</v>
      </c>
      <c r="E287" s="1">
        <v>8</v>
      </c>
      <c r="F287" s="3" t="s">
        <v>187</v>
      </c>
      <c r="G287" s="3">
        <v>5</v>
      </c>
      <c r="H287" s="3">
        <v>2</v>
      </c>
      <c r="I287" s="31">
        <v>0.09</v>
      </c>
      <c r="P287" s="1">
        <v>2</v>
      </c>
      <c r="AB287" s="1">
        <v>6</v>
      </c>
      <c r="DX287" s="1">
        <f t="shared" si="8"/>
        <v>8</v>
      </c>
      <c r="DY287" s="1">
        <f t="shared" si="9"/>
        <v>8</v>
      </c>
    </row>
    <row r="288" spans="1:129" ht="15.75" customHeight="1" x14ac:dyDescent="0.2">
      <c r="A288" s="17">
        <v>44723</v>
      </c>
      <c r="B288" s="15" t="s">
        <v>280</v>
      </c>
      <c r="C288" s="3" t="s">
        <v>2</v>
      </c>
      <c r="D288" s="1" t="s">
        <v>452</v>
      </c>
      <c r="E288" s="1">
        <v>8</v>
      </c>
      <c r="F288" s="3" t="s">
        <v>10</v>
      </c>
      <c r="G288" s="3">
        <v>3</v>
      </c>
      <c r="H288" s="3">
        <v>2</v>
      </c>
      <c r="I288" s="31">
        <v>0.22500000000000001</v>
      </c>
      <c r="K288" s="1">
        <v>2</v>
      </c>
      <c r="AB288" s="1">
        <v>2</v>
      </c>
      <c r="DX288" s="1">
        <f t="shared" si="8"/>
        <v>4</v>
      </c>
      <c r="DY288" s="1">
        <f t="shared" si="9"/>
        <v>4</v>
      </c>
    </row>
    <row r="289" spans="1:129" ht="15.75" customHeight="1" x14ac:dyDescent="0.2">
      <c r="A289" s="17">
        <v>44723</v>
      </c>
      <c r="B289" s="15" t="s">
        <v>281</v>
      </c>
      <c r="C289" s="1" t="s">
        <v>3</v>
      </c>
      <c r="D289" s="1" t="s">
        <v>452</v>
      </c>
      <c r="E289" s="1">
        <v>7</v>
      </c>
      <c r="F289" s="3" t="s">
        <v>10</v>
      </c>
      <c r="G289" s="3">
        <v>5</v>
      </c>
      <c r="H289" s="3">
        <v>2</v>
      </c>
      <c r="I289" s="31">
        <v>0.13500000000000001</v>
      </c>
      <c r="K289" s="1">
        <v>1</v>
      </c>
      <c r="AB289" s="1">
        <v>4</v>
      </c>
      <c r="AC289" s="1">
        <v>3</v>
      </c>
      <c r="AF289" s="1">
        <v>1</v>
      </c>
      <c r="AG289" s="1">
        <v>1</v>
      </c>
      <c r="DX289" s="1">
        <f t="shared" si="8"/>
        <v>10</v>
      </c>
      <c r="DY289" s="1">
        <f t="shared" si="9"/>
        <v>10</v>
      </c>
    </row>
    <row r="290" spans="1:129" ht="15.75" customHeight="1" x14ac:dyDescent="0.2">
      <c r="A290" s="17">
        <v>44723</v>
      </c>
      <c r="B290" s="15" t="s">
        <v>281</v>
      </c>
      <c r="C290" s="1" t="s">
        <v>3</v>
      </c>
      <c r="D290" s="1" t="s">
        <v>452</v>
      </c>
      <c r="E290" s="1">
        <v>7</v>
      </c>
      <c r="F290" s="3" t="s">
        <v>187</v>
      </c>
      <c r="G290" s="3">
        <v>3</v>
      </c>
      <c r="H290" s="3">
        <v>1</v>
      </c>
      <c r="I290" s="31">
        <v>0.09</v>
      </c>
      <c r="J290" s="3">
        <v>2</v>
      </c>
      <c r="K290" s="3">
        <v>1</v>
      </c>
      <c r="AB290" s="1">
        <v>1</v>
      </c>
      <c r="AC290" s="1">
        <v>1</v>
      </c>
      <c r="DS290" s="1">
        <v>2</v>
      </c>
      <c r="DX290" s="1">
        <f t="shared" si="8"/>
        <v>7</v>
      </c>
      <c r="DY290" s="1">
        <f t="shared" si="9"/>
        <v>5</v>
      </c>
    </row>
    <row r="291" spans="1:129" ht="15.75" customHeight="1" x14ac:dyDescent="0.2">
      <c r="A291" s="17">
        <v>44723</v>
      </c>
      <c r="B291" s="15" t="s">
        <v>282</v>
      </c>
      <c r="C291" s="3" t="s">
        <v>4</v>
      </c>
      <c r="D291" s="1" t="s">
        <v>452</v>
      </c>
      <c r="E291" s="1">
        <v>6</v>
      </c>
      <c r="F291" s="3" t="s">
        <v>187</v>
      </c>
      <c r="G291" s="3">
        <v>5</v>
      </c>
      <c r="H291" s="3">
        <v>2</v>
      </c>
      <c r="I291" s="31">
        <v>0</v>
      </c>
      <c r="DX291" s="1">
        <f t="shared" si="8"/>
        <v>0</v>
      </c>
      <c r="DY291" s="1">
        <f t="shared" si="9"/>
        <v>0</v>
      </c>
    </row>
    <row r="292" spans="1:129" ht="16.149999999999999" customHeight="1" x14ac:dyDescent="0.2">
      <c r="A292" s="17">
        <v>44723</v>
      </c>
      <c r="B292" s="15" t="s">
        <v>254</v>
      </c>
      <c r="C292" s="3" t="s">
        <v>5</v>
      </c>
      <c r="D292" s="1" t="s">
        <v>452</v>
      </c>
      <c r="E292" s="1">
        <v>5</v>
      </c>
      <c r="F292" s="3" t="s">
        <v>153</v>
      </c>
      <c r="G292" s="3">
        <v>4</v>
      </c>
      <c r="H292" s="3">
        <v>2</v>
      </c>
      <c r="I292" s="31">
        <v>0.125</v>
      </c>
      <c r="AB292" s="1">
        <v>3</v>
      </c>
      <c r="AF292" s="1">
        <v>3</v>
      </c>
      <c r="BQ292" s="1">
        <v>5</v>
      </c>
      <c r="DX292" s="1">
        <f t="shared" si="8"/>
        <v>11</v>
      </c>
      <c r="DY292" s="1">
        <f t="shared" si="9"/>
        <v>6</v>
      </c>
    </row>
    <row r="293" spans="1:129" ht="15.75" customHeight="1" x14ac:dyDescent="0.2">
      <c r="A293" s="17">
        <v>44723</v>
      </c>
      <c r="B293" s="15" t="s">
        <v>254</v>
      </c>
      <c r="C293" s="3" t="s">
        <v>5</v>
      </c>
      <c r="D293" s="1" t="s">
        <v>452</v>
      </c>
      <c r="E293" s="1">
        <v>5</v>
      </c>
      <c r="F293" s="3" t="s">
        <v>187</v>
      </c>
      <c r="G293" s="3">
        <v>5</v>
      </c>
      <c r="H293" s="3">
        <v>2</v>
      </c>
      <c r="I293" s="31">
        <v>7.4999999999999997E-2</v>
      </c>
      <c r="K293" s="1">
        <v>2</v>
      </c>
      <c r="AB293" s="1">
        <v>1</v>
      </c>
      <c r="DX293" s="1">
        <f t="shared" si="8"/>
        <v>3</v>
      </c>
      <c r="DY293" s="1">
        <f t="shared" si="9"/>
        <v>3</v>
      </c>
    </row>
    <row r="294" spans="1:129" ht="15.75" customHeight="1" x14ac:dyDescent="0.2">
      <c r="A294" s="17">
        <v>44723</v>
      </c>
      <c r="B294" s="15" t="s">
        <v>283</v>
      </c>
      <c r="C294" s="3" t="s">
        <v>285</v>
      </c>
      <c r="D294" s="1" t="s">
        <v>452</v>
      </c>
      <c r="E294" s="1">
        <v>3</v>
      </c>
      <c r="F294" s="3" t="s">
        <v>153</v>
      </c>
      <c r="G294" s="3">
        <v>4</v>
      </c>
      <c r="H294" s="3">
        <v>2</v>
      </c>
      <c r="I294" s="31">
        <v>0.13500000000000001</v>
      </c>
      <c r="AB294" s="1">
        <v>6</v>
      </c>
      <c r="BN294" s="1">
        <v>1</v>
      </c>
      <c r="DX294" s="1">
        <f t="shared" si="8"/>
        <v>7</v>
      </c>
      <c r="DY294" s="1">
        <f t="shared" si="9"/>
        <v>7</v>
      </c>
    </row>
    <row r="295" spans="1:129" ht="15.75" customHeight="1" x14ac:dyDescent="0.2">
      <c r="A295" s="17">
        <v>44723</v>
      </c>
      <c r="B295" s="15" t="s">
        <v>283</v>
      </c>
      <c r="C295" s="3" t="s">
        <v>6</v>
      </c>
      <c r="D295" s="1" t="s">
        <v>452</v>
      </c>
      <c r="E295" s="1">
        <v>3</v>
      </c>
      <c r="F295" s="3" t="s">
        <v>187</v>
      </c>
      <c r="G295" s="3">
        <v>3</v>
      </c>
      <c r="H295" s="3">
        <v>2</v>
      </c>
      <c r="I295" s="31">
        <v>5.5E-2</v>
      </c>
      <c r="K295" s="1">
        <v>2</v>
      </c>
      <c r="AB295" s="1">
        <v>4</v>
      </c>
      <c r="BN295" s="1">
        <v>1</v>
      </c>
      <c r="DX295" s="1">
        <f t="shared" si="8"/>
        <v>7</v>
      </c>
      <c r="DY295" s="1">
        <f t="shared" si="9"/>
        <v>7</v>
      </c>
    </row>
    <row r="296" spans="1:129" ht="15.75" customHeight="1" x14ac:dyDescent="0.2">
      <c r="A296" s="17">
        <v>44723</v>
      </c>
      <c r="B296" s="15" t="s">
        <v>284</v>
      </c>
      <c r="C296" s="3" t="s">
        <v>7</v>
      </c>
      <c r="D296" s="1" t="s">
        <v>452</v>
      </c>
      <c r="E296" s="1">
        <v>2</v>
      </c>
      <c r="F296" s="3" t="s">
        <v>153</v>
      </c>
      <c r="G296" s="3">
        <v>4</v>
      </c>
      <c r="H296" s="3">
        <v>2</v>
      </c>
      <c r="I296" s="31">
        <v>0.13</v>
      </c>
      <c r="AB296" s="1">
        <v>1</v>
      </c>
      <c r="BZ296" s="1">
        <v>1</v>
      </c>
      <c r="DX296" s="1">
        <f t="shared" si="8"/>
        <v>2</v>
      </c>
      <c r="DY296" s="1">
        <f t="shared" si="9"/>
        <v>1</v>
      </c>
    </row>
    <row r="297" spans="1:129" ht="15.75" customHeight="1" x14ac:dyDescent="0.2">
      <c r="A297" s="17">
        <v>44723</v>
      </c>
      <c r="B297" s="15" t="s">
        <v>284</v>
      </c>
      <c r="C297" s="3" t="s">
        <v>7</v>
      </c>
      <c r="D297" s="1" t="s">
        <v>452</v>
      </c>
      <c r="E297" s="1">
        <v>2</v>
      </c>
      <c r="F297" s="3" t="s">
        <v>187</v>
      </c>
      <c r="G297" s="3">
        <v>3</v>
      </c>
      <c r="H297" s="3">
        <v>2</v>
      </c>
      <c r="I297" s="31">
        <v>0.24</v>
      </c>
      <c r="AB297" s="1">
        <v>1</v>
      </c>
      <c r="BZ297" s="1">
        <v>1</v>
      </c>
      <c r="DX297" s="1">
        <f t="shared" si="8"/>
        <v>2</v>
      </c>
      <c r="DY297" s="1">
        <f t="shared" si="9"/>
        <v>1</v>
      </c>
    </row>
    <row r="298" spans="1:129" ht="15.75" customHeight="1" x14ac:dyDescent="0.2">
      <c r="A298" s="17">
        <v>44723</v>
      </c>
      <c r="B298" s="15" t="s">
        <v>286</v>
      </c>
      <c r="C298" s="3" t="s">
        <v>156</v>
      </c>
      <c r="D298" s="1" t="s">
        <v>452</v>
      </c>
      <c r="E298" s="1">
        <v>4</v>
      </c>
      <c r="F298" s="3" t="s">
        <v>10</v>
      </c>
      <c r="G298" s="3">
        <v>3</v>
      </c>
      <c r="H298" s="3">
        <v>2</v>
      </c>
      <c r="I298" s="31"/>
      <c r="DX298" s="1">
        <f t="shared" si="8"/>
        <v>0</v>
      </c>
      <c r="DY298" s="1">
        <f t="shared" si="9"/>
        <v>0</v>
      </c>
    </row>
    <row r="299" spans="1:129" ht="15.75" customHeight="1" x14ac:dyDescent="0.2">
      <c r="A299" s="17">
        <v>44723</v>
      </c>
      <c r="B299" s="15" t="s">
        <v>271</v>
      </c>
      <c r="C299" s="3" t="s">
        <v>11</v>
      </c>
      <c r="D299" s="1" t="s">
        <v>452</v>
      </c>
      <c r="E299" s="1">
        <v>1</v>
      </c>
      <c r="F299" s="3" t="s">
        <v>10</v>
      </c>
      <c r="G299" s="3">
        <v>4</v>
      </c>
      <c r="H299" s="3">
        <v>2</v>
      </c>
      <c r="I299" s="31">
        <v>0.12</v>
      </c>
      <c r="J299" s="3">
        <v>1</v>
      </c>
      <c r="K299" s="3">
        <v>2</v>
      </c>
      <c r="AB299" s="1">
        <v>3</v>
      </c>
      <c r="AF299" s="1">
        <v>4</v>
      </c>
      <c r="BQ299" s="1">
        <v>2</v>
      </c>
      <c r="DX299" s="1">
        <f t="shared" si="8"/>
        <v>12</v>
      </c>
      <c r="DY299" s="1">
        <f t="shared" si="9"/>
        <v>10</v>
      </c>
    </row>
    <row r="300" spans="1:129" ht="15.75" customHeight="1" x14ac:dyDescent="0.2">
      <c r="A300" s="17">
        <v>44723</v>
      </c>
      <c r="B300" s="15" t="s">
        <v>271</v>
      </c>
      <c r="C300" s="3" t="s">
        <v>11</v>
      </c>
      <c r="D300" s="1" t="s">
        <v>452</v>
      </c>
      <c r="E300" s="1">
        <v>1</v>
      </c>
      <c r="F300" s="3" t="s">
        <v>187</v>
      </c>
      <c r="G300" s="3">
        <v>5</v>
      </c>
      <c r="H300" s="3">
        <v>2</v>
      </c>
      <c r="I300" s="31">
        <v>0.125</v>
      </c>
      <c r="K300" s="1">
        <v>1</v>
      </c>
      <c r="AB300" s="1">
        <v>6</v>
      </c>
      <c r="DX300" s="1">
        <f t="shared" si="8"/>
        <v>7</v>
      </c>
      <c r="DY300" s="1">
        <f t="shared" si="9"/>
        <v>7</v>
      </c>
    </row>
    <row r="301" spans="1:129" ht="15.75" customHeight="1" x14ac:dyDescent="0.2">
      <c r="A301" s="17">
        <v>44730</v>
      </c>
      <c r="B301" s="15" t="s">
        <v>222</v>
      </c>
      <c r="C301" s="3" t="s">
        <v>0</v>
      </c>
      <c r="D301" s="1" t="s">
        <v>452</v>
      </c>
      <c r="E301" s="1">
        <v>10</v>
      </c>
      <c r="F301" s="3" t="s">
        <v>9</v>
      </c>
      <c r="G301" s="3">
        <v>5</v>
      </c>
      <c r="H301" s="3">
        <v>2</v>
      </c>
      <c r="I301" s="31">
        <v>0.42</v>
      </c>
      <c r="K301" s="1">
        <v>2</v>
      </c>
      <c r="AB301" s="3">
        <v>2</v>
      </c>
      <c r="BT301" s="1">
        <v>2</v>
      </c>
      <c r="DX301" s="1">
        <f t="shared" si="8"/>
        <v>6</v>
      </c>
      <c r="DY301" s="1">
        <f t="shared" si="9"/>
        <v>4</v>
      </c>
    </row>
    <row r="302" spans="1:129" ht="15.75" customHeight="1" x14ac:dyDescent="0.2">
      <c r="A302" s="17">
        <v>44730</v>
      </c>
      <c r="B302" s="15" t="s">
        <v>222</v>
      </c>
      <c r="C302" s="3" t="s">
        <v>0</v>
      </c>
      <c r="D302" s="1" t="s">
        <v>452</v>
      </c>
      <c r="E302" s="1">
        <v>10</v>
      </c>
      <c r="F302" s="3" t="s">
        <v>10</v>
      </c>
      <c r="G302" s="3">
        <v>5</v>
      </c>
      <c r="H302" s="3">
        <v>2</v>
      </c>
      <c r="I302" s="31">
        <v>0.28999999999999998</v>
      </c>
      <c r="K302" s="1">
        <v>6</v>
      </c>
      <c r="P302" s="1">
        <v>1</v>
      </c>
      <c r="AB302" s="3">
        <v>3</v>
      </c>
      <c r="DX302" s="1">
        <f t="shared" si="8"/>
        <v>10</v>
      </c>
      <c r="DY302" s="1">
        <f t="shared" si="9"/>
        <v>10</v>
      </c>
    </row>
    <row r="303" spans="1:129" ht="15.75" customHeight="1" x14ac:dyDescent="0.2">
      <c r="A303" s="17">
        <v>44730</v>
      </c>
      <c r="B303" s="15" t="s">
        <v>288</v>
      </c>
      <c r="C303" s="3" t="s">
        <v>1</v>
      </c>
      <c r="D303" s="1" t="s">
        <v>452</v>
      </c>
      <c r="E303" s="1">
        <v>9</v>
      </c>
      <c r="F303" s="3" t="s">
        <v>187</v>
      </c>
      <c r="G303" s="3">
        <v>3</v>
      </c>
      <c r="H303" s="3">
        <v>2</v>
      </c>
      <c r="I303" s="31">
        <v>0.24</v>
      </c>
      <c r="K303" s="1">
        <v>7</v>
      </c>
      <c r="DX303" s="1">
        <f t="shared" si="8"/>
        <v>7</v>
      </c>
      <c r="DY303" s="1">
        <f t="shared" si="9"/>
        <v>7</v>
      </c>
    </row>
    <row r="304" spans="1:129" ht="15.75" customHeight="1" x14ac:dyDescent="0.2">
      <c r="A304" s="17">
        <v>44730</v>
      </c>
      <c r="B304" s="15" t="s">
        <v>289</v>
      </c>
      <c r="C304" s="3" t="s">
        <v>1</v>
      </c>
      <c r="D304" s="1" t="s">
        <v>452</v>
      </c>
      <c r="E304" s="1">
        <v>9</v>
      </c>
      <c r="F304" s="3" t="s">
        <v>10</v>
      </c>
      <c r="G304" s="3">
        <v>4</v>
      </c>
      <c r="H304" s="3">
        <v>2</v>
      </c>
      <c r="I304" s="31">
        <v>0.05</v>
      </c>
      <c r="AB304" s="1">
        <v>2</v>
      </c>
      <c r="AF304" s="1">
        <v>2</v>
      </c>
      <c r="DX304" s="1">
        <f t="shared" si="8"/>
        <v>4</v>
      </c>
      <c r="DY304" s="1">
        <f t="shared" si="9"/>
        <v>4</v>
      </c>
    </row>
    <row r="305" spans="1:129" ht="15.75" customHeight="1" x14ac:dyDescent="0.2">
      <c r="A305" s="17">
        <v>44730</v>
      </c>
      <c r="B305" s="15" t="s">
        <v>290</v>
      </c>
      <c r="C305" s="3" t="s">
        <v>2</v>
      </c>
      <c r="D305" s="1" t="s">
        <v>452</v>
      </c>
      <c r="E305" s="1">
        <v>8</v>
      </c>
      <c r="F305" s="3" t="s">
        <v>10</v>
      </c>
      <c r="G305" s="3">
        <v>3</v>
      </c>
      <c r="H305" s="3">
        <v>2</v>
      </c>
      <c r="I305" s="31">
        <v>0.42</v>
      </c>
      <c r="J305" s="3">
        <v>1</v>
      </c>
      <c r="K305" s="3">
        <v>8</v>
      </c>
      <c r="AM305" s="1">
        <v>2</v>
      </c>
      <c r="DX305" s="1">
        <f t="shared" si="8"/>
        <v>11</v>
      </c>
      <c r="DY305" s="1">
        <f t="shared" si="9"/>
        <v>11</v>
      </c>
    </row>
    <row r="306" spans="1:129" ht="15.75" customHeight="1" x14ac:dyDescent="0.2">
      <c r="A306" s="17">
        <v>44730</v>
      </c>
      <c r="B306" s="15" t="s">
        <v>291</v>
      </c>
      <c r="C306" s="3" t="s">
        <v>2</v>
      </c>
      <c r="D306" s="1" t="s">
        <v>452</v>
      </c>
      <c r="E306" s="1">
        <v>8</v>
      </c>
      <c r="F306" s="3" t="s">
        <v>187</v>
      </c>
      <c r="G306" s="3">
        <v>5</v>
      </c>
      <c r="H306" s="3">
        <v>2</v>
      </c>
      <c r="I306" s="31">
        <v>0.08</v>
      </c>
      <c r="V306" s="1">
        <v>1</v>
      </c>
      <c r="AB306" s="1">
        <v>1</v>
      </c>
      <c r="BY306" s="1">
        <v>1</v>
      </c>
      <c r="DX306" s="1">
        <f t="shared" si="8"/>
        <v>3</v>
      </c>
      <c r="DY306" s="1">
        <f t="shared" si="9"/>
        <v>2</v>
      </c>
    </row>
    <row r="307" spans="1:129" ht="15.75" customHeight="1" x14ac:dyDescent="0.2">
      <c r="A307" s="17">
        <v>44730</v>
      </c>
      <c r="B307" s="15" t="s">
        <v>183</v>
      </c>
      <c r="C307" s="1" t="s">
        <v>3</v>
      </c>
      <c r="D307" s="1" t="s">
        <v>452</v>
      </c>
      <c r="E307" s="1">
        <v>7</v>
      </c>
      <c r="F307" s="3" t="s">
        <v>187</v>
      </c>
      <c r="G307" s="3">
        <v>3</v>
      </c>
      <c r="H307" s="3">
        <v>1</v>
      </c>
      <c r="I307" s="31">
        <v>0.34499999999999997</v>
      </c>
      <c r="K307" s="1">
        <v>6</v>
      </c>
      <c r="BN307" s="1">
        <v>1</v>
      </c>
      <c r="DX307" s="1">
        <f t="shared" si="8"/>
        <v>7</v>
      </c>
      <c r="DY307" s="1">
        <f t="shared" si="9"/>
        <v>7</v>
      </c>
    </row>
    <row r="308" spans="1:129" ht="15.75" customHeight="1" x14ac:dyDescent="0.2">
      <c r="A308" s="17">
        <v>44730</v>
      </c>
      <c r="B308" s="15" t="s">
        <v>292</v>
      </c>
      <c r="C308" s="1" t="s">
        <v>3</v>
      </c>
      <c r="D308" s="1" t="s">
        <v>452</v>
      </c>
      <c r="E308" s="1">
        <v>7</v>
      </c>
      <c r="F308" s="3" t="s">
        <v>10</v>
      </c>
      <c r="G308" s="3">
        <v>5</v>
      </c>
      <c r="H308" s="3">
        <v>2</v>
      </c>
      <c r="I308" s="31">
        <v>6.5000000000000002E-2</v>
      </c>
      <c r="AB308" s="1">
        <v>3</v>
      </c>
      <c r="AC308" s="1">
        <v>1</v>
      </c>
      <c r="AF308" s="1">
        <v>1</v>
      </c>
      <c r="AG308" s="1">
        <v>1</v>
      </c>
      <c r="DX308" s="1">
        <f t="shared" si="8"/>
        <v>6</v>
      </c>
      <c r="DY308" s="1">
        <f t="shared" si="9"/>
        <v>6</v>
      </c>
    </row>
    <row r="309" spans="1:129" ht="15.75" customHeight="1" x14ac:dyDescent="0.2">
      <c r="A309" s="17">
        <v>44730</v>
      </c>
      <c r="B309" s="15" t="s">
        <v>220</v>
      </c>
      <c r="C309" s="3" t="s">
        <v>4</v>
      </c>
      <c r="D309" s="1" t="s">
        <v>452</v>
      </c>
      <c r="E309" s="1">
        <v>6</v>
      </c>
      <c r="F309" s="3" t="s">
        <v>187</v>
      </c>
      <c r="G309" s="3">
        <v>5</v>
      </c>
      <c r="H309" s="3">
        <v>2</v>
      </c>
      <c r="I309" s="31">
        <v>0.115</v>
      </c>
      <c r="K309" s="1">
        <v>2</v>
      </c>
      <c r="AB309" s="1">
        <v>1</v>
      </c>
      <c r="BN309" s="1">
        <v>1</v>
      </c>
      <c r="DX309" s="1">
        <f t="shared" si="8"/>
        <v>4</v>
      </c>
      <c r="DY309" s="1">
        <f t="shared" si="9"/>
        <v>4</v>
      </c>
    </row>
    <row r="310" spans="1:129" ht="15.75" customHeight="1" x14ac:dyDescent="0.2">
      <c r="A310" s="17">
        <v>44730</v>
      </c>
      <c r="B310" s="15" t="s">
        <v>293</v>
      </c>
      <c r="C310" s="3" t="s">
        <v>5</v>
      </c>
      <c r="D310" s="1" t="s">
        <v>452</v>
      </c>
      <c r="E310" s="1">
        <v>5</v>
      </c>
      <c r="F310" s="3" t="s">
        <v>187</v>
      </c>
      <c r="G310" s="3">
        <v>4</v>
      </c>
      <c r="H310" s="3">
        <v>2</v>
      </c>
      <c r="I310" s="31">
        <v>7.4999999999999997E-2</v>
      </c>
      <c r="AB310" s="1">
        <v>1</v>
      </c>
      <c r="DX310" s="1">
        <f t="shared" si="8"/>
        <v>1</v>
      </c>
      <c r="DY310" s="1">
        <f t="shared" si="9"/>
        <v>1</v>
      </c>
    </row>
    <row r="311" spans="1:129" ht="15.75" customHeight="1" x14ac:dyDescent="0.2">
      <c r="A311" s="17">
        <v>44730</v>
      </c>
      <c r="B311" s="15" t="s">
        <v>229</v>
      </c>
      <c r="C311" s="3" t="s">
        <v>5</v>
      </c>
      <c r="D311" s="1" t="s">
        <v>452</v>
      </c>
      <c r="E311" s="1">
        <v>5</v>
      </c>
      <c r="F311" s="3" t="s">
        <v>10</v>
      </c>
      <c r="G311" s="3">
        <v>5</v>
      </c>
      <c r="H311" s="3">
        <v>2</v>
      </c>
      <c r="I311" s="31">
        <v>0.125</v>
      </c>
      <c r="K311" s="1">
        <v>2</v>
      </c>
      <c r="AB311" s="1">
        <v>1</v>
      </c>
      <c r="AF311" s="1">
        <v>2</v>
      </c>
      <c r="DX311" s="1">
        <f t="shared" si="8"/>
        <v>5</v>
      </c>
      <c r="DY311" s="1">
        <f t="shared" si="9"/>
        <v>5</v>
      </c>
    </row>
    <row r="312" spans="1:129" ht="15.75" customHeight="1" x14ac:dyDescent="0.2">
      <c r="A312" s="17">
        <v>44730</v>
      </c>
      <c r="B312" s="15" t="s">
        <v>245</v>
      </c>
      <c r="C312" s="3" t="s">
        <v>156</v>
      </c>
      <c r="D312" s="1" t="s">
        <v>452</v>
      </c>
      <c r="E312" s="1">
        <v>4</v>
      </c>
      <c r="F312" s="3" t="s">
        <v>10</v>
      </c>
      <c r="G312" s="3">
        <v>2</v>
      </c>
      <c r="H312" s="3">
        <v>2</v>
      </c>
      <c r="I312" s="31">
        <v>0.06</v>
      </c>
      <c r="K312" s="1">
        <v>1</v>
      </c>
      <c r="DX312" s="1">
        <f t="shared" si="8"/>
        <v>1</v>
      </c>
      <c r="DY312" s="1">
        <f t="shared" si="9"/>
        <v>1</v>
      </c>
    </row>
    <row r="313" spans="1:129" ht="15.75" customHeight="1" x14ac:dyDescent="0.2">
      <c r="A313" s="17">
        <v>44730</v>
      </c>
      <c r="B313" s="15" t="s">
        <v>257</v>
      </c>
      <c r="C313" s="3" t="s">
        <v>6</v>
      </c>
      <c r="D313" s="1" t="s">
        <v>452</v>
      </c>
      <c r="E313" s="1">
        <v>3</v>
      </c>
      <c r="F313" s="3" t="s">
        <v>10</v>
      </c>
      <c r="G313" s="3">
        <v>4</v>
      </c>
      <c r="H313" s="3">
        <v>2</v>
      </c>
      <c r="I313" s="31">
        <v>5.5E-2</v>
      </c>
      <c r="K313" s="1">
        <v>1</v>
      </c>
      <c r="AB313" s="1">
        <v>1</v>
      </c>
      <c r="DX313" s="1">
        <f t="shared" si="8"/>
        <v>2</v>
      </c>
      <c r="DY313" s="1">
        <f t="shared" si="9"/>
        <v>2</v>
      </c>
    </row>
    <row r="314" spans="1:129" ht="15.75" customHeight="1" x14ac:dyDescent="0.2">
      <c r="A314" s="17">
        <v>44730</v>
      </c>
      <c r="B314" s="15" t="s">
        <v>257</v>
      </c>
      <c r="C314" s="3" t="s">
        <v>6</v>
      </c>
      <c r="D314" s="1" t="s">
        <v>452</v>
      </c>
      <c r="E314" s="1">
        <v>3</v>
      </c>
      <c r="F314" s="3" t="s">
        <v>187</v>
      </c>
      <c r="G314" s="3">
        <v>3</v>
      </c>
      <c r="H314" s="3">
        <v>2</v>
      </c>
      <c r="I314" s="31">
        <v>7.0000000000000007E-2</v>
      </c>
      <c r="AB314" s="1">
        <v>2</v>
      </c>
      <c r="AM314" s="1">
        <v>3</v>
      </c>
      <c r="DX314" s="1">
        <f t="shared" si="8"/>
        <v>5</v>
      </c>
      <c r="DY314" s="1">
        <f t="shared" si="9"/>
        <v>5</v>
      </c>
    </row>
    <row r="315" spans="1:129" ht="15.75" customHeight="1" x14ac:dyDescent="0.2">
      <c r="A315" s="17">
        <v>44730</v>
      </c>
      <c r="B315" s="15" t="s">
        <v>200</v>
      </c>
      <c r="C315" s="3" t="s">
        <v>7</v>
      </c>
      <c r="D315" s="1" t="s">
        <v>452</v>
      </c>
      <c r="E315" s="1">
        <v>2</v>
      </c>
      <c r="F315" s="3" t="s">
        <v>10</v>
      </c>
      <c r="G315" s="3">
        <v>5</v>
      </c>
      <c r="H315" s="3">
        <v>2</v>
      </c>
      <c r="I315" s="31">
        <v>0</v>
      </c>
      <c r="DX315" s="1">
        <f t="shared" si="8"/>
        <v>0</v>
      </c>
      <c r="DY315" s="1">
        <f t="shared" si="9"/>
        <v>0</v>
      </c>
    </row>
    <row r="316" spans="1:129" ht="15.75" customHeight="1" x14ac:dyDescent="0.2">
      <c r="A316" s="17">
        <v>44730</v>
      </c>
      <c r="B316" s="15" t="s">
        <v>294</v>
      </c>
      <c r="C316" s="3" t="s">
        <v>7</v>
      </c>
      <c r="D316" s="1" t="s">
        <v>452</v>
      </c>
      <c r="E316" s="1">
        <v>2</v>
      </c>
      <c r="F316" s="3" t="s">
        <v>187</v>
      </c>
      <c r="G316" s="3">
        <v>3</v>
      </c>
      <c r="H316" s="3">
        <v>2</v>
      </c>
      <c r="I316" s="31">
        <v>0</v>
      </c>
      <c r="DX316" s="1">
        <f t="shared" si="8"/>
        <v>0</v>
      </c>
      <c r="DY316" s="1">
        <f t="shared" si="9"/>
        <v>0</v>
      </c>
    </row>
    <row r="317" spans="1:129" ht="15.75" customHeight="1" x14ac:dyDescent="0.2">
      <c r="A317" s="17">
        <v>44730</v>
      </c>
      <c r="B317" s="15" t="s">
        <v>295</v>
      </c>
      <c r="C317" s="3" t="s">
        <v>11</v>
      </c>
      <c r="D317" s="1" t="s">
        <v>452</v>
      </c>
      <c r="E317" s="1">
        <v>1</v>
      </c>
      <c r="F317" s="3" t="s">
        <v>9</v>
      </c>
      <c r="G317" s="3">
        <v>4</v>
      </c>
      <c r="H317" s="3">
        <v>2</v>
      </c>
      <c r="I317" s="31">
        <v>7.4999999999999997E-2</v>
      </c>
      <c r="K317" s="1">
        <v>1</v>
      </c>
      <c r="AB317" s="1">
        <v>6</v>
      </c>
      <c r="DX317" s="1">
        <f t="shared" si="8"/>
        <v>7</v>
      </c>
      <c r="DY317" s="1">
        <f t="shared" si="9"/>
        <v>7</v>
      </c>
    </row>
    <row r="318" spans="1:129" ht="15.75" customHeight="1" x14ac:dyDescent="0.2">
      <c r="A318" s="17">
        <v>44730</v>
      </c>
      <c r="B318" s="15" t="s">
        <v>295</v>
      </c>
      <c r="C318" s="3" t="s">
        <v>11</v>
      </c>
      <c r="D318" s="1" t="s">
        <v>452</v>
      </c>
      <c r="E318" s="1">
        <v>1</v>
      </c>
      <c r="F318" s="3" t="s">
        <v>10</v>
      </c>
      <c r="G318" s="3">
        <v>5</v>
      </c>
      <c r="H318" s="3">
        <v>2</v>
      </c>
      <c r="I318" s="31">
        <v>0.26</v>
      </c>
      <c r="K318" s="1">
        <v>4</v>
      </c>
      <c r="AB318" s="1">
        <v>13</v>
      </c>
      <c r="AC318" s="1">
        <v>2</v>
      </c>
      <c r="DX318" s="1">
        <f t="shared" si="8"/>
        <v>19</v>
      </c>
      <c r="DY318" s="1">
        <f t="shared" si="9"/>
        <v>19</v>
      </c>
    </row>
    <row r="319" spans="1:129" ht="15.75" customHeight="1" x14ac:dyDescent="0.2">
      <c r="A319" s="17">
        <v>44742</v>
      </c>
      <c r="B319" s="15" t="s">
        <v>159</v>
      </c>
      <c r="C319" s="3" t="s">
        <v>0</v>
      </c>
      <c r="D319" s="1" t="s">
        <v>452</v>
      </c>
      <c r="E319" s="1">
        <v>10</v>
      </c>
      <c r="F319" s="3" t="s">
        <v>9</v>
      </c>
      <c r="G319" s="3">
        <v>5</v>
      </c>
      <c r="H319" s="3">
        <v>2</v>
      </c>
      <c r="I319" s="31">
        <v>0.26500000000000001</v>
      </c>
      <c r="S319" s="1">
        <v>1</v>
      </c>
      <c r="X319" s="1">
        <v>1</v>
      </c>
      <c r="AF319" s="1">
        <v>1</v>
      </c>
      <c r="BJ319" s="1">
        <v>2</v>
      </c>
      <c r="DB319" s="1">
        <v>1</v>
      </c>
      <c r="DX319" s="1">
        <f t="shared" si="8"/>
        <v>6</v>
      </c>
      <c r="DY319" s="1">
        <f t="shared" si="9"/>
        <v>5</v>
      </c>
    </row>
    <row r="320" spans="1:129" ht="15.75" customHeight="1" x14ac:dyDescent="0.2">
      <c r="A320" s="17">
        <v>44742</v>
      </c>
      <c r="B320" s="15" t="s">
        <v>159</v>
      </c>
      <c r="C320" s="3" t="s">
        <v>0</v>
      </c>
      <c r="D320" s="1" t="s">
        <v>452</v>
      </c>
      <c r="E320" s="1">
        <v>10</v>
      </c>
      <c r="F320" s="3" t="s">
        <v>10</v>
      </c>
      <c r="G320" s="3">
        <v>5</v>
      </c>
      <c r="H320" s="3">
        <v>2</v>
      </c>
      <c r="I320" s="31">
        <v>0.06</v>
      </c>
      <c r="K320" s="1">
        <v>1</v>
      </c>
      <c r="AB320" s="1">
        <v>1</v>
      </c>
      <c r="AC320" s="1">
        <v>2</v>
      </c>
      <c r="DX320" s="1">
        <f t="shared" si="8"/>
        <v>4</v>
      </c>
      <c r="DY320" s="1">
        <f t="shared" si="9"/>
        <v>4</v>
      </c>
    </row>
    <row r="321" spans="1:129" ht="15.75" customHeight="1" x14ac:dyDescent="0.2">
      <c r="A321" s="17">
        <v>44742</v>
      </c>
      <c r="B321" s="15" t="s">
        <v>291</v>
      </c>
      <c r="C321" s="3" t="s">
        <v>1</v>
      </c>
      <c r="D321" s="1" t="s">
        <v>452</v>
      </c>
      <c r="E321" s="1">
        <v>9</v>
      </c>
      <c r="F321" s="3" t="s">
        <v>10</v>
      </c>
      <c r="G321" s="3">
        <v>4</v>
      </c>
      <c r="H321" s="3">
        <v>2</v>
      </c>
      <c r="I321" s="31">
        <v>3.5000000000000003E-2</v>
      </c>
      <c r="K321" s="1">
        <v>2</v>
      </c>
      <c r="AB321" s="1">
        <v>1</v>
      </c>
      <c r="AF321" s="1">
        <v>2</v>
      </c>
      <c r="BY321" s="1">
        <v>1</v>
      </c>
      <c r="DX321" s="1">
        <f t="shared" si="8"/>
        <v>6</v>
      </c>
      <c r="DY321" s="1">
        <f t="shared" si="9"/>
        <v>5</v>
      </c>
    </row>
    <row r="322" spans="1:129" ht="15.75" customHeight="1" x14ac:dyDescent="0.2">
      <c r="A322" s="17">
        <v>44742</v>
      </c>
      <c r="B322" s="15" t="s">
        <v>291</v>
      </c>
      <c r="C322" s="3" t="s">
        <v>1</v>
      </c>
      <c r="D322" s="1" t="s">
        <v>452</v>
      </c>
      <c r="E322" s="1">
        <v>9</v>
      </c>
      <c r="F322" s="3" t="s">
        <v>9</v>
      </c>
      <c r="G322" s="3">
        <v>3</v>
      </c>
      <c r="H322" s="3">
        <v>2</v>
      </c>
      <c r="I322" s="31">
        <v>7.4999999999999997E-2</v>
      </c>
      <c r="K322" s="1">
        <v>2</v>
      </c>
      <c r="AB322" s="1">
        <v>1</v>
      </c>
      <c r="DX322" s="1">
        <f t="shared" si="8"/>
        <v>3</v>
      </c>
      <c r="DY322" s="1">
        <f t="shared" si="9"/>
        <v>3</v>
      </c>
    </row>
    <row r="323" spans="1:129" ht="15.75" customHeight="1" x14ac:dyDescent="0.2">
      <c r="A323" s="17">
        <v>44742</v>
      </c>
      <c r="B323" s="15" t="s">
        <v>188</v>
      </c>
      <c r="C323" s="3" t="s">
        <v>2</v>
      </c>
      <c r="D323" s="1" t="s">
        <v>452</v>
      </c>
      <c r="E323" s="1">
        <v>8</v>
      </c>
      <c r="F323" s="3" t="s">
        <v>9</v>
      </c>
      <c r="G323" s="3">
        <v>5</v>
      </c>
      <c r="H323" s="3">
        <v>2</v>
      </c>
      <c r="I323" s="31">
        <v>0.14000000000000001</v>
      </c>
      <c r="K323" s="1">
        <v>5</v>
      </c>
      <c r="AB323" s="1">
        <v>1</v>
      </c>
      <c r="DX323" s="1">
        <f t="shared" ref="DX323:DX386" si="10">SUM(J323:DW323)</f>
        <v>6</v>
      </c>
      <c r="DY323" s="1">
        <f t="shared" ref="DY323:DY386" si="11">SUM(J323:BN323)</f>
        <v>6</v>
      </c>
    </row>
    <row r="324" spans="1:129" ht="15.75" customHeight="1" x14ac:dyDescent="0.2">
      <c r="A324" s="17">
        <v>44742</v>
      </c>
      <c r="B324" s="15" t="s">
        <v>188</v>
      </c>
      <c r="C324" s="3" t="s">
        <v>2</v>
      </c>
      <c r="D324" s="1" t="s">
        <v>452</v>
      </c>
      <c r="E324" s="1">
        <v>8</v>
      </c>
      <c r="F324" s="3" t="s">
        <v>10</v>
      </c>
      <c r="G324" s="3">
        <v>3</v>
      </c>
      <c r="H324" s="3">
        <v>2</v>
      </c>
      <c r="I324" s="31">
        <v>2.5000000000000001E-2</v>
      </c>
      <c r="K324" s="1">
        <v>2</v>
      </c>
      <c r="AB324" s="1">
        <v>2</v>
      </c>
      <c r="DX324" s="1">
        <f t="shared" si="10"/>
        <v>4</v>
      </c>
      <c r="DY324" s="1">
        <f t="shared" si="11"/>
        <v>4</v>
      </c>
    </row>
    <row r="325" spans="1:129" ht="15.75" customHeight="1" x14ac:dyDescent="0.2">
      <c r="A325" s="17">
        <v>44742</v>
      </c>
      <c r="B325" s="15" t="s">
        <v>296</v>
      </c>
      <c r="C325" s="1" t="s">
        <v>3</v>
      </c>
      <c r="D325" s="1" t="s">
        <v>452</v>
      </c>
      <c r="E325" s="1">
        <v>7</v>
      </c>
      <c r="F325" s="3" t="s">
        <v>10</v>
      </c>
      <c r="G325" s="3">
        <v>5</v>
      </c>
      <c r="H325" s="3">
        <v>2</v>
      </c>
      <c r="I325" s="31">
        <v>0.03</v>
      </c>
      <c r="K325" s="1">
        <v>1</v>
      </c>
      <c r="AC325" s="1">
        <v>3</v>
      </c>
      <c r="AF325" s="1">
        <v>3</v>
      </c>
      <c r="DX325" s="1">
        <f t="shared" si="10"/>
        <v>7</v>
      </c>
      <c r="DY325" s="1">
        <f t="shared" si="11"/>
        <v>7</v>
      </c>
    </row>
    <row r="326" spans="1:129" ht="15.75" customHeight="1" x14ac:dyDescent="0.2">
      <c r="A326" s="17">
        <v>44742</v>
      </c>
      <c r="B326" s="15" t="s">
        <v>296</v>
      </c>
      <c r="C326" s="1" t="s">
        <v>3</v>
      </c>
      <c r="D326" s="1" t="s">
        <v>452</v>
      </c>
      <c r="E326" s="1">
        <v>7</v>
      </c>
      <c r="F326" s="3" t="s">
        <v>9</v>
      </c>
      <c r="G326" s="3">
        <v>3</v>
      </c>
      <c r="H326" s="3">
        <v>1</v>
      </c>
      <c r="I326" s="31">
        <v>0.08</v>
      </c>
      <c r="K326" s="1">
        <v>1</v>
      </c>
      <c r="AB326" s="1">
        <v>2</v>
      </c>
      <c r="AC326" s="1">
        <v>1</v>
      </c>
      <c r="AG326" s="1">
        <v>1</v>
      </c>
      <c r="BR326" s="1">
        <v>3</v>
      </c>
      <c r="DX326" s="1">
        <f t="shared" si="10"/>
        <v>8</v>
      </c>
      <c r="DY326" s="1">
        <f t="shared" si="11"/>
        <v>5</v>
      </c>
    </row>
    <row r="327" spans="1:129" ht="15.75" customHeight="1" x14ac:dyDescent="0.2">
      <c r="A327" s="17">
        <v>44742</v>
      </c>
      <c r="B327" s="15" t="s">
        <v>256</v>
      </c>
      <c r="C327" s="3" t="s">
        <v>12</v>
      </c>
      <c r="D327" s="1" t="s">
        <v>452</v>
      </c>
      <c r="E327" s="1">
        <v>6</v>
      </c>
      <c r="F327" s="3" t="s">
        <v>9</v>
      </c>
      <c r="G327" s="3">
        <v>5</v>
      </c>
      <c r="H327" s="3">
        <v>2</v>
      </c>
      <c r="I327" s="31">
        <v>0.27500000000000002</v>
      </c>
      <c r="J327" s="3">
        <v>1</v>
      </c>
      <c r="P327" s="1">
        <v>1</v>
      </c>
      <c r="Q327" s="1">
        <v>1</v>
      </c>
      <c r="AB327" s="1">
        <v>1</v>
      </c>
      <c r="DX327" s="1">
        <f t="shared" si="10"/>
        <v>4</v>
      </c>
      <c r="DY327" s="1">
        <f t="shared" si="11"/>
        <v>4</v>
      </c>
    </row>
    <row r="328" spans="1:129" ht="15.75" customHeight="1" x14ac:dyDescent="0.2">
      <c r="A328" s="17">
        <v>44742</v>
      </c>
      <c r="B328" s="15" t="s">
        <v>297</v>
      </c>
      <c r="C328" s="3" t="s">
        <v>5</v>
      </c>
      <c r="D328" s="1" t="s">
        <v>452</v>
      </c>
      <c r="E328" s="1">
        <v>5</v>
      </c>
      <c r="F328" s="3" t="s">
        <v>10</v>
      </c>
      <c r="G328" s="3">
        <v>5</v>
      </c>
      <c r="H328" s="3">
        <v>2</v>
      </c>
      <c r="I328" s="31">
        <v>0.33500000000000002</v>
      </c>
      <c r="J328" s="3">
        <v>3</v>
      </c>
      <c r="K328" s="3">
        <v>1</v>
      </c>
      <c r="Q328" s="1">
        <v>1</v>
      </c>
      <c r="Y328" s="1">
        <v>5</v>
      </c>
      <c r="AB328" s="1">
        <v>1</v>
      </c>
      <c r="AF328" s="1">
        <v>8</v>
      </c>
      <c r="CE328" s="1">
        <v>1</v>
      </c>
      <c r="DC328" s="1">
        <v>1</v>
      </c>
      <c r="DD328" s="1">
        <v>1</v>
      </c>
      <c r="DS328" s="1">
        <v>1</v>
      </c>
      <c r="DX328" s="1">
        <f t="shared" si="10"/>
        <v>23</v>
      </c>
      <c r="DY328" s="1">
        <f t="shared" si="11"/>
        <v>19</v>
      </c>
    </row>
    <row r="329" spans="1:129" ht="15.75" customHeight="1" x14ac:dyDescent="0.2">
      <c r="A329" s="17">
        <v>44742</v>
      </c>
      <c r="B329" s="15" t="s">
        <v>297</v>
      </c>
      <c r="C329" s="3" t="s">
        <v>5</v>
      </c>
      <c r="D329" s="1" t="s">
        <v>452</v>
      </c>
      <c r="E329" s="1">
        <v>5</v>
      </c>
      <c r="F329" s="3" t="s">
        <v>9</v>
      </c>
      <c r="G329" s="3">
        <v>4</v>
      </c>
      <c r="H329" s="3">
        <v>2</v>
      </c>
      <c r="I329" s="31">
        <v>0.25</v>
      </c>
      <c r="J329" s="3">
        <v>3</v>
      </c>
      <c r="P329" s="1">
        <v>1</v>
      </c>
      <c r="AB329" s="1">
        <v>1</v>
      </c>
      <c r="AF329" s="1">
        <v>1</v>
      </c>
      <c r="CB329" s="1">
        <v>1</v>
      </c>
      <c r="CE329" s="1">
        <v>1</v>
      </c>
      <c r="DA329" s="1">
        <v>1</v>
      </c>
      <c r="DX329" s="1">
        <f t="shared" si="10"/>
        <v>9</v>
      </c>
      <c r="DY329" s="1">
        <f t="shared" si="11"/>
        <v>6</v>
      </c>
    </row>
    <row r="330" spans="1:129" ht="15.75" customHeight="1" x14ac:dyDescent="0.2">
      <c r="A330" s="17">
        <v>44742</v>
      </c>
      <c r="B330" s="15" t="s">
        <v>298</v>
      </c>
      <c r="C330" s="3" t="s">
        <v>156</v>
      </c>
      <c r="D330" s="1" t="s">
        <v>452</v>
      </c>
      <c r="E330" s="1">
        <v>4</v>
      </c>
      <c r="F330" s="3" t="s">
        <v>10</v>
      </c>
      <c r="G330" s="3">
        <v>3</v>
      </c>
      <c r="H330" s="3">
        <v>2</v>
      </c>
      <c r="I330" s="31">
        <v>0.17499999999999999</v>
      </c>
      <c r="K330" s="1">
        <v>1</v>
      </c>
      <c r="P330" s="1">
        <v>1</v>
      </c>
      <c r="AB330" s="1">
        <v>1</v>
      </c>
      <c r="AF330" s="1">
        <v>2</v>
      </c>
      <c r="CJ330" s="1">
        <v>3</v>
      </c>
      <c r="CN330" s="1">
        <v>1</v>
      </c>
      <c r="DX330" s="1">
        <f t="shared" si="10"/>
        <v>9</v>
      </c>
      <c r="DY330" s="1">
        <f t="shared" si="11"/>
        <v>5</v>
      </c>
    </row>
    <row r="331" spans="1:129" ht="15.75" customHeight="1" x14ac:dyDescent="0.2">
      <c r="A331" s="17">
        <v>44742</v>
      </c>
      <c r="B331" s="15" t="s">
        <v>299</v>
      </c>
      <c r="C331" s="3" t="s">
        <v>300</v>
      </c>
      <c r="D331" s="1" t="s">
        <v>452</v>
      </c>
      <c r="E331" s="1">
        <v>3</v>
      </c>
      <c r="F331" s="3" t="s">
        <v>10</v>
      </c>
      <c r="G331" s="3">
        <v>4</v>
      </c>
      <c r="H331" s="3">
        <v>2</v>
      </c>
      <c r="I331" s="31">
        <v>0.27500000000000002</v>
      </c>
      <c r="K331" s="1">
        <v>4</v>
      </c>
      <c r="Y331" s="1">
        <v>1</v>
      </c>
      <c r="BT331" s="1">
        <v>1</v>
      </c>
      <c r="DA331" s="1">
        <v>1</v>
      </c>
      <c r="DX331" s="1">
        <f t="shared" si="10"/>
        <v>7</v>
      </c>
      <c r="DY331" s="1">
        <f t="shared" si="11"/>
        <v>5</v>
      </c>
    </row>
    <row r="332" spans="1:129" ht="15.75" customHeight="1" x14ac:dyDescent="0.2">
      <c r="A332" s="17">
        <v>44742</v>
      </c>
      <c r="B332" s="15" t="s">
        <v>299</v>
      </c>
      <c r="C332" s="3" t="s">
        <v>300</v>
      </c>
      <c r="D332" s="1" t="s">
        <v>452</v>
      </c>
      <c r="E332" s="1">
        <v>3</v>
      </c>
      <c r="F332" s="3" t="s">
        <v>9</v>
      </c>
      <c r="G332" s="3">
        <v>3</v>
      </c>
      <c r="H332" s="3">
        <v>2</v>
      </c>
      <c r="I332" s="31">
        <v>0.62</v>
      </c>
      <c r="P332" s="1">
        <v>1</v>
      </c>
      <c r="Y332" s="1">
        <v>1</v>
      </c>
      <c r="AB332" s="1">
        <v>2</v>
      </c>
      <c r="CE332" s="1">
        <v>1</v>
      </c>
      <c r="CI332" s="1">
        <v>1</v>
      </c>
      <c r="DF332" s="1">
        <v>2</v>
      </c>
      <c r="DS332" s="1">
        <v>1</v>
      </c>
      <c r="DX332" s="1">
        <f t="shared" si="10"/>
        <v>9</v>
      </c>
      <c r="DY332" s="1">
        <f t="shared" si="11"/>
        <v>4</v>
      </c>
    </row>
    <row r="333" spans="1:129" ht="15.75" customHeight="1" x14ac:dyDescent="0.2">
      <c r="A333" s="17">
        <v>44742</v>
      </c>
      <c r="B333" s="15" t="s">
        <v>301</v>
      </c>
      <c r="C333" s="3" t="s">
        <v>7</v>
      </c>
      <c r="D333" s="1" t="s">
        <v>452</v>
      </c>
      <c r="E333" s="1">
        <v>2</v>
      </c>
      <c r="F333" s="3" t="s">
        <v>10</v>
      </c>
      <c r="G333" s="3">
        <v>5</v>
      </c>
      <c r="H333" s="3">
        <v>2</v>
      </c>
      <c r="I333" s="31">
        <v>0.36</v>
      </c>
      <c r="K333" s="1">
        <v>2</v>
      </c>
      <c r="P333" s="1">
        <v>1</v>
      </c>
      <c r="X333" s="1">
        <v>2</v>
      </c>
      <c r="AB333" s="1">
        <v>13</v>
      </c>
      <c r="AF333" s="1">
        <v>7</v>
      </c>
      <c r="DX333" s="1">
        <f t="shared" si="10"/>
        <v>25</v>
      </c>
      <c r="DY333" s="1">
        <f t="shared" si="11"/>
        <v>25</v>
      </c>
    </row>
    <row r="334" spans="1:129" ht="15.75" customHeight="1" x14ac:dyDescent="0.2">
      <c r="A334" s="17">
        <v>44742</v>
      </c>
      <c r="B334" s="15" t="s">
        <v>301</v>
      </c>
      <c r="C334" s="3" t="s">
        <v>7</v>
      </c>
      <c r="D334" s="1" t="s">
        <v>452</v>
      </c>
      <c r="E334" s="1">
        <v>2</v>
      </c>
      <c r="F334" s="3" t="s">
        <v>9</v>
      </c>
      <c r="G334" s="3">
        <v>3</v>
      </c>
      <c r="H334" s="3">
        <v>2</v>
      </c>
      <c r="I334" s="31">
        <v>0.1</v>
      </c>
      <c r="J334" s="3">
        <v>1</v>
      </c>
      <c r="K334" s="3">
        <v>1</v>
      </c>
      <c r="Y334" s="1">
        <v>4</v>
      </c>
      <c r="AB334" s="1">
        <v>1</v>
      </c>
      <c r="AF334" s="1">
        <v>3</v>
      </c>
      <c r="CJ334" s="1">
        <v>1</v>
      </c>
      <c r="DX334" s="1">
        <f t="shared" si="10"/>
        <v>11</v>
      </c>
      <c r="DY334" s="1">
        <f t="shared" si="11"/>
        <v>10</v>
      </c>
    </row>
    <row r="335" spans="1:129" ht="12.75" x14ac:dyDescent="0.2">
      <c r="A335" s="17">
        <v>44742</v>
      </c>
      <c r="B335" s="15" t="s">
        <v>302</v>
      </c>
      <c r="C335" s="3" t="s">
        <v>11</v>
      </c>
      <c r="D335" s="1" t="s">
        <v>452</v>
      </c>
      <c r="E335" s="3"/>
      <c r="G335" s="3"/>
      <c r="H335" s="3"/>
      <c r="I335" s="31"/>
      <c r="DX335" s="1">
        <f t="shared" si="10"/>
        <v>0</v>
      </c>
      <c r="DY335" s="1">
        <f t="shared" si="11"/>
        <v>0</v>
      </c>
    </row>
    <row r="336" spans="1:129" ht="15.75" customHeight="1" x14ac:dyDescent="0.2">
      <c r="A336" s="17">
        <v>44758</v>
      </c>
      <c r="B336" s="15" t="s">
        <v>223</v>
      </c>
      <c r="C336" s="3" t="s">
        <v>0</v>
      </c>
      <c r="D336" s="1" t="s">
        <v>454</v>
      </c>
      <c r="E336" s="1">
        <v>10</v>
      </c>
      <c r="F336" s="3" t="s">
        <v>10</v>
      </c>
      <c r="G336" s="3">
        <v>5</v>
      </c>
      <c r="H336" s="3">
        <v>2</v>
      </c>
      <c r="I336" s="31">
        <v>2.1000000000000001E-2</v>
      </c>
      <c r="AB336" s="3">
        <v>3</v>
      </c>
      <c r="DX336" s="1">
        <f t="shared" si="10"/>
        <v>3</v>
      </c>
      <c r="DY336" s="1">
        <f t="shared" si="11"/>
        <v>3</v>
      </c>
    </row>
    <row r="337" spans="1:129" ht="15.75" customHeight="1" x14ac:dyDescent="0.2">
      <c r="A337" s="17">
        <v>44758</v>
      </c>
      <c r="B337" s="15" t="s">
        <v>223</v>
      </c>
      <c r="C337" s="3" t="s">
        <v>0</v>
      </c>
      <c r="D337" s="1" t="s">
        <v>454</v>
      </c>
      <c r="E337" s="1">
        <v>10</v>
      </c>
      <c r="F337" s="3" t="s">
        <v>9</v>
      </c>
      <c r="G337" s="3">
        <v>5</v>
      </c>
      <c r="H337" s="3">
        <v>2</v>
      </c>
      <c r="I337" s="31">
        <v>6.5000000000000002E-2</v>
      </c>
      <c r="K337" s="1">
        <v>3</v>
      </c>
      <c r="AB337" s="3">
        <v>2</v>
      </c>
      <c r="DX337" s="1">
        <f t="shared" si="10"/>
        <v>5</v>
      </c>
      <c r="DY337" s="1">
        <f t="shared" si="11"/>
        <v>5</v>
      </c>
    </row>
    <row r="338" spans="1:129" ht="15.75" customHeight="1" x14ac:dyDescent="0.2">
      <c r="A338" s="17">
        <v>44758</v>
      </c>
      <c r="B338" s="15" t="s">
        <v>303</v>
      </c>
      <c r="C338" s="3" t="s">
        <v>1</v>
      </c>
      <c r="D338" s="1" t="s">
        <v>454</v>
      </c>
      <c r="E338" s="1">
        <v>9</v>
      </c>
      <c r="F338" s="3" t="s">
        <v>9</v>
      </c>
      <c r="G338" s="3">
        <v>3</v>
      </c>
      <c r="H338" s="3">
        <v>2</v>
      </c>
      <c r="I338" s="31">
        <v>0</v>
      </c>
      <c r="DX338" s="1">
        <f t="shared" si="10"/>
        <v>0</v>
      </c>
      <c r="DY338" s="1">
        <f t="shared" si="11"/>
        <v>0</v>
      </c>
    </row>
    <row r="339" spans="1:129" ht="15.75" customHeight="1" x14ac:dyDescent="0.2">
      <c r="A339" s="17">
        <v>44758</v>
      </c>
      <c r="B339" s="15" t="s">
        <v>303</v>
      </c>
      <c r="C339" s="3" t="s">
        <v>1</v>
      </c>
      <c r="D339" s="1" t="s">
        <v>454</v>
      </c>
      <c r="E339" s="1">
        <v>9</v>
      </c>
      <c r="F339" s="3" t="s">
        <v>10</v>
      </c>
      <c r="G339" s="3">
        <v>4</v>
      </c>
      <c r="H339" s="3">
        <v>2</v>
      </c>
      <c r="I339" s="31">
        <v>2.3E-2</v>
      </c>
      <c r="AB339" s="1">
        <v>4</v>
      </c>
      <c r="DX339" s="1">
        <f t="shared" si="10"/>
        <v>4</v>
      </c>
      <c r="DY339" s="1">
        <f t="shared" si="11"/>
        <v>4</v>
      </c>
    </row>
    <row r="340" spans="1:129" ht="15.75" customHeight="1" x14ac:dyDescent="0.2">
      <c r="A340" s="17">
        <v>44758</v>
      </c>
      <c r="B340" s="15" t="s">
        <v>304</v>
      </c>
      <c r="C340" s="3" t="s">
        <v>2</v>
      </c>
      <c r="D340" s="1" t="s">
        <v>454</v>
      </c>
      <c r="E340" s="1">
        <v>8</v>
      </c>
      <c r="F340" s="3" t="s">
        <v>10</v>
      </c>
      <c r="G340" s="3">
        <v>5</v>
      </c>
      <c r="H340" s="3">
        <v>2</v>
      </c>
      <c r="I340" s="31">
        <v>7.0999999999999994E-2</v>
      </c>
      <c r="AB340" s="1">
        <v>2</v>
      </c>
      <c r="AC340" s="1">
        <v>3</v>
      </c>
      <c r="DX340" s="1">
        <f t="shared" si="10"/>
        <v>5</v>
      </c>
      <c r="DY340" s="1">
        <f t="shared" si="11"/>
        <v>5</v>
      </c>
    </row>
    <row r="341" spans="1:129" ht="15.75" customHeight="1" x14ac:dyDescent="0.2">
      <c r="A341" s="17">
        <v>44758</v>
      </c>
      <c r="B341" s="15" t="s">
        <v>304</v>
      </c>
      <c r="C341" s="3" t="s">
        <v>2</v>
      </c>
      <c r="D341" s="1" t="s">
        <v>454</v>
      </c>
      <c r="E341" s="1">
        <v>8</v>
      </c>
      <c r="F341" s="3" t="s">
        <v>9</v>
      </c>
      <c r="G341" s="3">
        <v>3</v>
      </c>
      <c r="H341" s="3">
        <v>2</v>
      </c>
      <c r="I341" s="31">
        <v>9.1999999999999998E-2</v>
      </c>
      <c r="K341" s="1">
        <v>3</v>
      </c>
      <c r="AB341" s="1">
        <v>3</v>
      </c>
      <c r="DX341" s="1">
        <f t="shared" si="10"/>
        <v>6</v>
      </c>
      <c r="DY341" s="1">
        <f t="shared" si="11"/>
        <v>6</v>
      </c>
    </row>
    <row r="342" spans="1:129" ht="15.75" customHeight="1" x14ac:dyDescent="0.2">
      <c r="A342" s="17">
        <v>44758</v>
      </c>
      <c r="B342" s="15" t="s">
        <v>206</v>
      </c>
      <c r="C342" s="1" t="s">
        <v>3</v>
      </c>
      <c r="D342" s="1" t="s">
        <v>454</v>
      </c>
      <c r="E342" s="1">
        <v>7</v>
      </c>
      <c r="F342" s="3" t="s">
        <v>9</v>
      </c>
      <c r="G342" s="3">
        <v>3</v>
      </c>
      <c r="H342" s="3">
        <v>1</v>
      </c>
      <c r="I342" s="31">
        <v>3.2000000000000001E-2</v>
      </c>
      <c r="K342" s="1">
        <v>1</v>
      </c>
      <c r="AD342" s="1">
        <v>2</v>
      </c>
      <c r="DX342" s="1">
        <f t="shared" si="10"/>
        <v>3</v>
      </c>
      <c r="DY342" s="1">
        <f t="shared" si="11"/>
        <v>3</v>
      </c>
    </row>
    <row r="343" spans="1:129" ht="15.75" customHeight="1" x14ac:dyDescent="0.2">
      <c r="A343" s="17">
        <v>44758</v>
      </c>
      <c r="B343" s="15" t="s">
        <v>206</v>
      </c>
      <c r="C343" s="1" t="s">
        <v>3</v>
      </c>
      <c r="D343" s="1" t="s">
        <v>454</v>
      </c>
      <c r="E343" s="1">
        <v>7</v>
      </c>
      <c r="F343" s="3" t="s">
        <v>10</v>
      </c>
      <c r="G343" s="3">
        <v>5</v>
      </c>
      <c r="H343" s="3">
        <v>2</v>
      </c>
      <c r="I343" s="31">
        <v>0</v>
      </c>
      <c r="DX343" s="1">
        <f t="shared" si="10"/>
        <v>0</v>
      </c>
      <c r="DY343" s="1">
        <f t="shared" si="11"/>
        <v>0</v>
      </c>
    </row>
    <row r="344" spans="1:129" ht="15.75" customHeight="1" x14ac:dyDescent="0.2">
      <c r="A344" s="17">
        <v>44758</v>
      </c>
      <c r="B344" s="15" t="s">
        <v>305</v>
      </c>
      <c r="C344" s="3" t="s">
        <v>12</v>
      </c>
      <c r="D344" s="1" t="s">
        <v>454</v>
      </c>
      <c r="E344" s="1">
        <v>6</v>
      </c>
      <c r="F344" s="3" t="s">
        <v>9</v>
      </c>
      <c r="G344" s="3">
        <v>5</v>
      </c>
      <c r="H344" s="3">
        <v>2</v>
      </c>
      <c r="I344" s="31">
        <v>0</v>
      </c>
      <c r="DX344" s="1">
        <f t="shared" si="10"/>
        <v>0</v>
      </c>
      <c r="DY344" s="1">
        <f t="shared" si="11"/>
        <v>0</v>
      </c>
    </row>
    <row r="345" spans="1:129" ht="15.75" customHeight="1" x14ac:dyDescent="0.2">
      <c r="A345" s="17">
        <v>44758</v>
      </c>
      <c r="B345" s="15" t="s">
        <v>306</v>
      </c>
      <c r="C345" s="3" t="s">
        <v>5</v>
      </c>
      <c r="D345" s="1" t="s">
        <v>454</v>
      </c>
      <c r="E345" s="1">
        <v>5</v>
      </c>
      <c r="F345" s="3" t="s">
        <v>10</v>
      </c>
      <c r="G345" s="3">
        <v>5</v>
      </c>
      <c r="H345" s="3">
        <v>2</v>
      </c>
      <c r="I345" s="31">
        <v>0.14499999999999999</v>
      </c>
      <c r="J345" s="3">
        <v>1</v>
      </c>
      <c r="K345" s="3">
        <v>1</v>
      </c>
      <c r="N345" s="1">
        <v>1</v>
      </c>
      <c r="O345" s="1">
        <v>7</v>
      </c>
      <c r="Y345" s="1">
        <v>4</v>
      </c>
      <c r="AB345" s="1">
        <v>4</v>
      </c>
      <c r="AF345" s="1">
        <v>11</v>
      </c>
      <c r="BN345" s="1">
        <v>2</v>
      </c>
      <c r="CE345" s="1">
        <v>1</v>
      </c>
      <c r="DX345" s="1">
        <f t="shared" si="10"/>
        <v>32</v>
      </c>
      <c r="DY345" s="1">
        <f t="shared" si="11"/>
        <v>31</v>
      </c>
    </row>
    <row r="346" spans="1:129" ht="15" customHeight="1" x14ac:dyDescent="0.2">
      <c r="A346" s="17">
        <v>44758</v>
      </c>
      <c r="B346" s="15" t="s">
        <v>306</v>
      </c>
      <c r="C346" s="3" t="s">
        <v>5</v>
      </c>
      <c r="D346" s="1" t="s">
        <v>454</v>
      </c>
      <c r="E346" s="1">
        <v>5</v>
      </c>
      <c r="F346" s="3" t="s">
        <v>9</v>
      </c>
      <c r="G346" s="3">
        <v>5</v>
      </c>
      <c r="H346" s="3">
        <v>2</v>
      </c>
      <c r="I346" s="31">
        <v>0.54500000000000004</v>
      </c>
      <c r="K346" s="1">
        <v>7</v>
      </c>
      <c r="L346" s="1">
        <v>4</v>
      </c>
      <c r="T346" s="1">
        <v>1</v>
      </c>
      <c r="X346" s="1">
        <v>3</v>
      </c>
      <c r="Y346" s="1">
        <v>1</v>
      </c>
      <c r="Z346" s="1">
        <v>3</v>
      </c>
      <c r="AB346" s="1">
        <v>8</v>
      </c>
      <c r="DX346" s="1">
        <f t="shared" si="10"/>
        <v>27</v>
      </c>
      <c r="DY346" s="1">
        <f t="shared" si="11"/>
        <v>27</v>
      </c>
    </row>
    <row r="347" spans="1:129" ht="15.6" customHeight="1" x14ac:dyDescent="0.2">
      <c r="A347" s="17">
        <v>44758</v>
      </c>
      <c r="B347" s="15" t="s">
        <v>307</v>
      </c>
      <c r="C347" s="3" t="s">
        <v>156</v>
      </c>
      <c r="D347" s="1" t="s">
        <v>454</v>
      </c>
      <c r="E347" s="1">
        <v>4</v>
      </c>
      <c r="F347" s="3" t="s">
        <v>10</v>
      </c>
      <c r="G347" s="3">
        <v>3</v>
      </c>
      <c r="H347" s="3">
        <v>2</v>
      </c>
      <c r="I347" s="31">
        <v>0.105</v>
      </c>
      <c r="Z347" s="1">
        <v>3</v>
      </c>
      <c r="AB347" s="1">
        <v>3</v>
      </c>
      <c r="AF347" s="1">
        <v>1</v>
      </c>
      <c r="DX347" s="1">
        <f t="shared" si="10"/>
        <v>7</v>
      </c>
      <c r="DY347" s="1">
        <f t="shared" si="11"/>
        <v>7</v>
      </c>
    </row>
    <row r="348" spans="1:129" ht="18" customHeight="1" x14ac:dyDescent="0.2">
      <c r="A348" s="17">
        <v>44758</v>
      </c>
      <c r="B348" s="15" t="s">
        <v>174</v>
      </c>
      <c r="C348" s="3" t="s">
        <v>300</v>
      </c>
      <c r="D348" s="1" t="s">
        <v>454</v>
      </c>
      <c r="E348" s="1">
        <v>3</v>
      </c>
      <c r="F348" s="3" t="s">
        <v>9</v>
      </c>
      <c r="G348" s="3">
        <v>3</v>
      </c>
      <c r="H348" s="3">
        <v>2</v>
      </c>
      <c r="I348" s="31">
        <v>0.125</v>
      </c>
      <c r="J348" s="3">
        <v>2</v>
      </c>
      <c r="K348" s="3">
        <v>2</v>
      </c>
      <c r="Y348" s="1">
        <v>1</v>
      </c>
      <c r="AB348" s="1">
        <v>1</v>
      </c>
      <c r="AD348" s="1">
        <v>1</v>
      </c>
      <c r="AF348" s="1">
        <v>1</v>
      </c>
      <c r="AM348" s="1">
        <v>4</v>
      </c>
      <c r="BN348" s="1">
        <v>1</v>
      </c>
      <c r="BS348" s="1">
        <v>1</v>
      </c>
      <c r="DX348" s="1">
        <f t="shared" si="10"/>
        <v>14</v>
      </c>
      <c r="DY348" s="1">
        <f t="shared" si="11"/>
        <v>13</v>
      </c>
    </row>
    <row r="349" spans="1:129" ht="12.75" x14ac:dyDescent="0.2">
      <c r="A349" s="17">
        <v>44758</v>
      </c>
      <c r="B349" s="15" t="s">
        <v>174</v>
      </c>
      <c r="C349" s="3" t="s">
        <v>300</v>
      </c>
      <c r="D349" s="1" t="s">
        <v>454</v>
      </c>
      <c r="E349" s="1">
        <v>3</v>
      </c>
      <c r="F349" s="3" t="s">
        <v>10</v>
      </c>
      <c r="G349" s="3">
        <v>3</v>
      </c>
      <c r="H349" s="3">
        <v>2</v>
      </c>
      <c r="I349" s="31">
        <v>0.13</v>
      </c>
      <c r="L349" s="1">
        <v>2</v>
      </c>
      <c r="X349" s="1">
        <v>3</v>
      </c>
      <c r="Z349" s="1">
        <v>3</v>
      </c>
      <c r="AB349" s="1">
        <v>5</v>
      </c>
      <c r="CE349" s="1">
        <v>1</v>
      </c>
      <c r="DX349" s="1">
        <f t="shared" si="10"/>
        <v>14</v>
      </c>
      <c r="DY349" s="1">
        <f t="shared" si="11"/>
        <v>13</v>
      </c>
    </row>
    <row r="350" spans="1:129" ht="15.75" customHeight="1" x14ac:dyDescent="0.2">
      <c r="A350" s="17">
        <v>44758</v>
      </c>
      <c r="B350" s="15" t="s">
        <v>308</v>
      </c>
      <c r="C350" s="3" t="s">
        <v>7</v>
      </c>
      <c r="D350" s="1" t="s">
        <v>454</v>
      </c>
      <c r="E350" s="1">
        <v>2</v>
      </c>
      <c r="F350" s="3" t="s">
        <v>10</v>
      </c>
      <c r="G350" s="3">
        <v>5</v>
      </c>
      <c r="H350" s="3">
        <v>2</v>
      </c>
      <c r="I350" s="31">
        <v>0.23</v>
      </c>
      <c r="K350" s="1">
        <v>2</v>
      </c>
      <c r="Y350" s="1">
        <v>3</v>
      </c>
      <c r="AB350" s="1">
        <v>11</v>
      </c>
      <c r="AC350" s="1">
        <v>1</v>
      </c>
      <c r="BS350" s="1">
        <v>1</v>
      </c>
      <c r="BZ350" s="1">
        <v>3</v>
      </c>
      <c r="DX350" s="1">
        <f t="shared" si="10"/>
        <v>21</v>
      </c>
      <c r="DY350" s="1">
        <f t="shared" si="11"/>
        <v>17</v>
      </c>
    </row>
    <row r="351" spans="1:129" ht="15.75" customHeight="1" x14ac:dyDescent="0.2">
      <c r="A351" s="17">
        <v>44758</v>
      </c>
      <c r="B351" s="15" t="s">
        <v>308</v>
      </c>
      <c r="C351" s="3" t="s">
        <v>7</v>
      </c>
      <c r="D351" s="1" t="s">
        <v>454</v>
      </c>
      <c r="E351" s="1">
        <v>2</v>
      </c>
      <c r="F351" s="3" t="s">
        <v>9</v>
      </c>
      <c r="G351" s="3">
        <v>4</v>
      </c>
      <c r="H351" s="3">
        <v>2</v>
      </c>
      <c r="I351" s="31">
        <v>0.13500000000000001</v>
      </c>
      <c r="K351" s="1">
        <v>1</v>
      </c>
      <c r="O351" s="1">
        <v>4</v>
      </c>
      <c r="AB351" s="1">
        <v>6</v>
      </c>
      <c r="AC351" s="1">
        <v>1</v>
      </c>
      <c r="AD351" s="1">
        <v>1</v>
      </c>
      <c r="AF351" s="1">
        <v>1</v>
      </c>
      <c r="BW351" s="1">
        <v>1</v>
      </c>
      <c r="BZ351" s="1">
        <v>1</v>
      </c>
      <c r="DX351" s="1">
        <f t="shared" si="10"/>
        <v>16</v>
      </c>
      <c r="DY351" s="1">
        <f t="shared" si="11"/>
        <v>14</v>
      </c>
    </row>
    <row r="352" spans="1:129" ht="15.75" customHeight="1" x14ac:dyDescent="0.2">
      <c r="A352" s="17">
        <v>44758</v>
      </c>
      <c r="B352" s="15" t="s">
        <v>309</v>
      </c>
      <c r="C352" s="3" t="s">
        <v>11</v>
      </c>
      <c r="D352" s="1" t="s">
        <v>454</v>
      </c>
      <c r="E352" s="1">
        <v>1</v>
      </c>
      <c r="F352" s="3" t="s">
        <v>9</v>
      </c>
      <c r="G352" s="3">
        <v>4</v>
      </c>
      <c r="H352" s="3">
        <v>2</v>
      </c>
      <c r="I352" s="31">
        <v>0.14499999999999999</v>
      </c>
      <c r="J352" s="3">
        <v>2</v>
      </c>
      <c r="K352" s="3">
        <v>2</v>
      </c>
      <c r="L352" s="3">
        <v>1</v>
      </c>
      <c r="AB352" s="1">
        <v>2</v>
      </c>
      <c r="AC352" s="1">
        <v>2</v>
      </c>
      <c r="AF352" s="1">
        <v>2</v>
      </c>
      <c r="DV352" s="1">
        <v>1</v>
      </c>
      <c r="DX352" s="1">
        <f t="shared" si="10"/>
        <v>12</v>
      </c>
      <c r="DY352" s="1">
        <f t="shared" si="11"/>
        <v>11</v>
      </c>
    </row>
    <row r="353" spans="1:129" ht="15.75" customHeight="1" x14ac:dyDescent="0.2">
      <c r="A353" s="17">
        <v>44758</v>
      </c>
      <c r="B353" s="15" t="s">
        <v>309</v>
      </c>
      <c r="C353" s="3" t="s">
        <v>11</v>
      </c>
      <c r="D353" s="1" t="s">
        <v>454</v>
      </c>
      <c r="E353" s="1">
        <v>1</v>
      </c>
      <c r="F353" s="3" t="s">
        <v>10</v>
      </c>
      <c r="G353" s="3">
        <v>5</v>
      </c>
      <c r="H353" s="3">
        <v>2</v>
      </c>
      <c r="I353" s="31">
        <v>0.47499999999999998</v>
      </c>
      <c r="J353" s="3">
        <v>2</v>
      </c>
      <c r="O353" s="1">
        <v>2</v>
      </c>
      <c r="AC353" s="1">
        <v>1</v>
      </c>
      <c r="AF353" s="1">
        <v>1</v>
      </c>
      <c r="BS353" s="1">
        <v>2</v>
      </c>
      <c r="CE353" s="1">
        <v>1</v>
      </c>
      <c r="DX353" s="1">
        <f t="shared" si="10"/>
        <v>9</v>
      </c>
      <c r="DY353" s="1">
        <f t="shared" si="11"/>
        <v>6</v>
      </c>
    </row>
    <row r="354" spans="1:129" ht="15.75" customHeight="1" x14ac:dyDescent="0.2">
      <c r="A354" s="17">
        <v>44769</v>
      </c>
      <c r="B354" s="15" t="s">
        <v>196</v>
      </c>
      <c r="C354" s="3" t="s">
        <v>0</v>
      </c>
      <c r="D354" s="1" t="s">
        <v>454</v>
      </c>
      <c r="E354" s="1">
        <v>10</v>
      </c>
      <c r="F354" s="3" t="s">
        <v>9</v>
      </c>
      <c r="G354" s="3">
        <v>5</v>
      </c>
      <c r="H354" s="3">
        <v>2</v>
      </c>
      <c r="I354" s="31">
        <v>1.345</v>
      </c>
      <c r="K354" s="3">
        <v>2</v>
      </c>
      <c r="X354" s="1">
        <v>5</v>
      </c>
      <c r="AB354" s="3">
        <v>8</v>
      </c>
      <c r="AC354" s="3">
        <v>1</v>
      </c>
      <c r="AF354" s="3">
        <v>21</v>
      </c>
      <c r="BV354" s="1">
        <v>1</v>
      </c>
      <c r="CJ354" s="1">
        <v>1</v>
      </c>
      <c r="DD354" s="1">
        <v>1</v>
      </c>
      <c r="DX354" s="1">
        <f t="shared" si="10"/>
        <v>40</v>
      </c>
      <c r="DY354" s="1">
        <f t="shared" si="11"/>
        <v>37</v>
      </c>
    </row>
    <row r="355" spans="1:129" ht="15.75" customHeight="1" x14ac:dyDescent="0.2">
      <c r="A355" s="17">
        <v>44769</v>
      </c>
      <c r="B355" s="15" t="s">
        <v>177</v>
      </c>
      <c r="C355" s="3" t="s">
        <v>0</v>
      </c>
      <c r="D355" s="1" t="s">
        <v>454</v>
      </c>
      <c r="E355" s="1">
        <v>10</v>
      </c>
      <c r="F355" s="3" t="s">
        <v>10</v>
      </c>
      <c r="G355" s="3">
        <v>5</v>
      </c>
      <c r="H355" s="3">
        <v>2</v>
      </c>
      <c r="I355" s="31">
        <v>1.095</v>
      </c>
      <c r="L355" s="1">
        <v>3</v>
      </c>
      <c r="X355" s="1">
        <v>5</v>
      </c>
      <c r="Y355" s="1">
        <v>3</v>
      </c>
      <c r="AB355" s="3">
        <v>7</v>
      </c>
      <c r="AC355" s="3">
        <v>9</v>
      </c>
      <c r="AF355" s="3">
        <v>11</v>
      </c>
      <c r="BR355" s="1">
        <v>4</v>
      </c>
      <c r="BT355" s="1">
        <v>2</v>
      </c>
      <c r="CA355" s="1">
        <v>1</v>
      </c>
      <c r="DX355" s="1">
        <f t="shared" si="10"/>
        <v>45</v>
      </c>
      <c r="DY355" s="1">
        <f t="shared" si="11"/>
        <v>38</v>
      </c>
    </row>
    <row r="356" spans="1:129" ht="15.75" customHeight="1" x14ac:dyDescent="0.2">
      <c r="A356" s="17">
        <v>44769</v>
      </c>
      <c r="B356" s="15" t="s">
        <v>310</v>
      </c>
      <c r="C356" s="3" t="s">
        <v>1</v>
      </c>
      <c r="D356" s="1" t="s">
        <v>454</v>
      </c>
      <c r="E356" s="1">
        <v>9</v>
      </c>
      <c r="F356" s="3" t="s">
        <v>9</v>
      </c>
      <c r="G356" s="3">
        <v>3</v>
      </c>
      <c r="H356" s="3">
        <v>2</v>
      </c>
      <c r="I356" s="31">
        <v>0.32</v>
      </c>
      <c r="V356" s="1">
        <v>4</v>
      </c>
      <c r="AF356" s="3">
        <v>4</v>
      </c>
      <c r="DX356" s="1">
        <f t="shared" si="10"/>
        <v>8</v>
      </c>
      <c r="DY356" s="1">
        <f t="shared" si="11"/>
        <v>8</v>
      </c>
    </row>
    <row r="357" spans="1:129" ht="15.75" customHeight="1" x14ac:dyDescent="0.2">
      <c r="A357" s="17">
        <v>44769</v>
      </c>
      <c r="B357" s="15" t="s">
        <v>311</v>
      </c>
      <c r="C357" s="3" t="s">
        <v>1</v>
      </c>
      <c r="D357" s="1" t="s">
        <v>454</v>
      </c>
      <c r="E357" s="1">
        <v>9</v>
      </c>
      <c r="F357" s="3" t="s">
        <v>10</v>
      </c>
      <c r="G357" s="3">
        <v>4</v>
      </c>
      <c r="H357" s="3">
        <v>2</v>
      </c>
      <c r="I357" s="31">
        <v>0.245</v>
      </c>
      <c r="K357" s="1">
        <v>2</v>
      </c>
      <c r="P357" s="1">
        <v>1</v>
      </c>
      <c r="Y357" s="1">
        <v>2</v>
      </c>
      <c r="AB357" s="1">
        <v>1</v>
      </c>
      <c r="AC357" s="1">
        <v>1</v>
      </c>
      <c r="BT357" s="1">
        <v>1</v>
      </c>
      <c r="BZ357" s="1">
        <v>1</v>
      </c>
      <c r="DX357" s="1">
        <f t="shared" si="10"/>
        <v>9</v>
      </c>
      <c r="DY357" s="1">
        <f t="shared" si="11"/>
        <v>7</v>
      </c>
    </row>
    <row r="358" spans="1:129" ht="15.75" customHeight="1" x14ac:dyDescent="0.2">
      <c r="A358" s="17">
        <v>44769</v>
      </c>
      <c r="B358" s="15" t="s">
        <v>304</v>
      </c>
      <c r="C358" s="3" t="s">
        <v>2</v>
      </c>
      <c r="D358" s="1" t="s">
        <v>454</v>
      </c>
      <c r="E358" s="1">
        <v>8</v>
      </c>
      <c r="F358" s="3" t="s">
        <v>9</v>
      </c>
      <c r="G358" s="3">
        <v>3</v>
      </c>
      <c r="H358" s="3">
        <v>2</v>
      </c>
      <c r="I358" s="31">
        <v>0.105</v>
      </c>
      <c r="K358" s="1">
        <v>3</v>
      </c>
      <c r="AB358" s="1">
        <v>1</v>
      </c>
      <c r="AF358" s="1">
        <v>2</v>
      </c>
      <c r="BY358" s="1">
        <v>4</v>
      </c>
      <c r="CY358" s="1">
        <v>1</v>
      </c>
      <c r="DX358" s="1">
        <f t="shared" si="10"/>
        <v>11</v>
      </c>
      <c r="DY358" s="1">
        <f t="shared" si="11"/>
        <v>6</v>
      </c>
    </row>
    <row r="359" spans="1:129" ht="15.75" customHeight="1" x14ac:dyDescent="0.2">
      <c r="A359" s="17">
        <v>44769</v>
      </c>
      <c r="B359" s="15" t="s">
        <v>312</v>
      </c>
      <c r="C359" s="3" t="s">
        <v>2</v>
      </c>
      <c r="D359" s="1" t="s">
        <v>454</v>
      </c>
      <c r="E359" s="1">
        <v>8</v>
      </c>
      <c r="F359" s="3" t="s">
        <v>10</v>
      </c>
      <c r="G359" s="3">
        <v>3</v>
      </c>
      <c r="H359" s="3">
        <v>2</v>
      </c>
      <c r="I359" s="31">
        <v>0.31</v>
      </c>
      <c r="J359" s="3">
        <v>2</v>
      </c>
      <c r="K359" s="3">
        <v>10</v>
      </c>
      <c r="AB359" s="1">
        <v>4</v>
      </c>
      <c r="AF359" s="1">
        <v>2</v>
      </c>
      <c r="BY359" s="1">
        <v>1</v>
      </c>
      <c r="DX359" s="1">
        <f t="shared" si="10"/>
        <v>19</v>
      </c>
      <c r="DY359" s="1">
        <f t="shared" si="11"/>
        <v>18</v>
      </c>
    </row>
    <row r="360" spans="1:129" ht="15.75" customHeight="1" x14ac:dyDescent="0.2">
      <c r="A360" s="17">
        <v>44769</v>
      </c>
      <c r="B360" s="15" t="s">
        <v>313</v>
      </c>
      <c r="C360" s="1" t="s">
        <v>3</v>
      </c>
      <c r="D360" s="1" t="s">
        <v>454</v>
      </c>
      <c r="E360" s="1">
        <v>7</v>
      </c>
      <c r="F360" s="3" t="s">
        <v>10</v>
      </c>
      <c r="G360" s="3">
        <v>5</v>
      </c>
      <c r="H360" s="3">
        <v>2</v>
      </c>
      <c r="I360" s="31">
        <v>1.1200000000000001</v>
      </c>
      <c r="K360" s="1">
        <v>5</v>
      </c>
      <c r="AF360" s="1">
        <v>1</v>
      </c>
      <c r="AM360" s="1">
        <v>2</v>
      </c>
      <c r="CE360" s="1">
        <v>1</v>
      </c>
      <c r="DX360" s="1">
        <f t="shared" si="10"/>
        <v>9</v>
      </c>
      <c r="DY360" s="1">
        <f t="shared" si="11"/>
        <v>8</v>
      </c>
    </row>
    <row r="361" spans="1:129" ht="15.75" customHeight="1" x14ac:dyDescent="0.2">
      <c r="A361" s="17">
        <v>44769</v>
      </c>
      <c r="B361" s="15" t="s">
        <v>246</v>
      </c>
      <c r="C361" s="1" t="s">
        <v>3</v>
      </c>
      <c r="D361" s="1" t="s">
        <v>454</v>
      </c>
      <c r="E361" s="1">
        <v>7</v>
      </c>
      <c r="F361" s="3" t="s">
        <v>9</v>
      </c>
      <c r="G361" s="3">
        <v>3</v>
      </c>
      <c r="H361" s="3">
        <v>1</v>
      </c>
      <c r="I361" s="31">
        <v>0.12</v>
      </c>
      <c r="K361" s="1">
        <v>3</v>
      </c>
      <c r="AB361" s="1">
        <v>1</v>
      </c>
      <c r="DX361" s="1">
        <f t="shared" si="10"/>
        <v>4</v>
      </c>
      <c r="DY361" s="1">
        <f t="shared" si="11"/>
        <v>4</v>
      </c>
    </row>
    <row r="362" spans="1:129" ht="15.75" customHeight="1" x14ac:dyDescent="0.2">
      <c r="A362" s="17">
        <v>44769</v>
      </c>
      <c r="B362" s="15" t="s">
        <v>154</v>
      </c>
      <c r="C362" s="3" t="s">
        <v>4</v>
      </c>
      <c r="D362" s="1" t="s">
        <v>454</v>
      </c>
      <c r="E362" s="1">
        <v>6</v>
      </c>
      <c r="F362" s="3" t="s">
        <v>9</v>
      </c>
      <c r="G362" s="3">
        <v>5</v>
      </c>
      <c r="H362" s="3">
        <v>2</v>
      </c>
      <c r="I362" s="31">
        <v>0.17</v>
      </c>
      <c r="J362" s="3">
        <v>1</v>
      </c>
      <c r="K362" s="3">
        <v>1</v>
      </c>
      <c r="Y362" s="1">
        <v>1</v>
      </c>
      <c r="AB362" s="1">
        <v>2</v>
      </c>
      <c r="BN362" s="1">
        <v>1</v>
      </c>
      <c r="BZ362" s="1">
        <v>1</v>
      </c>
      <c r="CJ362" s="1">
        <v>1</v>
      </c>
      <c r="DX362" s="1">
        <f t="shared" si="10"/>
        <v>8</v>
      </c>
      <c r="DY362" s="1">
        <f t="shared" si="11"/>
        <v>6</v>
      </c>
    </row>
    <row r="363" spans="1:129" ht="15.75" customHeight="1" x14ac:dyDescent="0.2">
      <c r="A363" s="17">
        <v>44769</v>
      </c>
      <c r="B363" s="15" t="s">
        <v>314</v>
      </c>
      <c r="C363" s="3" t="s">
        <v>5</v>
      </c>
      <c r="D363" s="1" t="s">
        <v>454</v>
      </c>
      <c r="E363" s="1">
        <v>5</v>
      </c>
      <c r="F363" s="3" t="s">
        <v>9</v>
      </c>
      <c r="G363" s="3">
        <v>5</v>
      </c>
      <c r="H363" s="3">
        <v>2</v>
      </c>
      <c r="I363" s="31">
        <v>0.14000000000000001</v>
      </c>
      <c r="K363" s="1">
        <v>3</v>
      </c>
      <c r="AB363" s="1">
        <v>5</v>
      </c>
      <c r="AM363" s="1">
        <v>2</v>
      </c>
      <c r="DX363" s="1">
        <f t="shared" si="10"/>
        <v>10</v>
      </c>
      <c r="DY363" s="1">
        <f t="shared" si="11"/>
        <v>10</v>
      </c>
    </row>
    <row r="364" spans="1:129" ht="15.75" customHeight="1" x14ac:dyDescent="0.2">
      <c r="A364" s="17">
        <v>44769</v>
      </c>
      <c r="B364" s="15" t="s">
        <v>315</v>
      </c>
      <c r="C364" s="3" t="s">
        <v>5</v>
      </c>
      <c r="D364" s="1" t="s">
        <v>454</v>
      </c>
      <c r="E364" s="1">
        <v>5</v>
      </c>
      <c r="F364" s="3" t="s">
        <v>10</v>
      </c>
      <c r="G364" s="3">
        <v>4</v>
      </c>
      <c r="H364" s="3">
        <v>2</v>
      </c>
      <c r="I364" s="31">
        <v>0.30499999999999999</v>
      </c>
      <c r="K364" s="1">
        <v>1</v>
      </c>
      <c r="P364" s="1">
        <v>1</v>
      </c>
      <c r="AB364" s="1">
        <v>13</v>
      </c>
      <c r="AF364" s="1">
        <v>2</v>
      </c>
      <c r="AG364" s="1">
        <v>1</v>
      </c>
      <c r="DX364" s="1">
        <f t="shared" si="10"/>
        <v>18</v>
      </c>
      <c r="DY364" s="1">
        <f t="shared" si="11"/>
        <v>18</v>
      </c>
    </row>
    <row r="365" spans="1:129" ht="15.75" customHeight="1" x14ac:dyDescent="0.2">
      <c r="A365" s="17">
        <v>44769</v>
      </c>
      <c r="B365" s="15" t="s">
        <v>151</v>
      </c>
      <c r="C365" s="3" t="s">
        <v>156</v>
      </c>
      <c r="D365" s="1" t="s">
        <v>454</v>
      </c>
      <c r="E365" s="1">
        <v>4</v>
      </c>
      <c r="F365" s="3" t="s">
        <v>10</v>
      </c>
      <c r="G365" s="3">
        <v>2</v>
      </c>
      <c r="H365" s="3">
        <v>2</v>
      </c>
      <c r="I365" s="31">
        <v>0</v>
      </c>
      <c r="DX365" s="1">
        <f t="shared" si="10"/>
        <v>0</v>
      </c>
      <c r="DY365" s="1">
        <f t="shared" si="11"/>
        <v>0</v>
      </c>
    </row>
    <row r="366" spans="1:129" ht="15.75" customHeight="1" x14ac:dyDescent="0.2">
      <c r="A366" s="17">
        <v>44769</v>
      </c>
      <c r="B366" s="15" t="s">
        <v>316</v>
      </c>
      <c r="C366" s="3" t="s">
        <v>300</v>
      </c>
      <c r="D366" s="1" t="s">
        <v>454</v>
      </c>
      <c r="E366" s="1">
        <v>3</v>
      </c>
      <c r="F366" s="3" t="s">
        <v>10</v>
      </c>
      <c r="G366" s="3">
        <v>4</v>
      </c>
      <c r="H366" s="3">
        <v>2</v>
      </c>
      <c r="I366" s="31">
        <v>0.08</v>
      </c>
      <c r="K366" s="1">
        <v>1</v>
      </c>
      <c r="AB366" s="1">
        <v>5</v>
      </c>
      <c r="AF366" s="1">
        <v>2</v>
      </c>
      <c r="DX366" s="1">
        <f t="shared" si="10"/>
        <v>8</v>
      </c>
      <c r="DY366" s="1">
        <f t="shared" si="11"/>
        <v>8</v>
      </c>
    </row>
    <row r="367" spans="1:129" ht="15.75" customHeight="1" x14ac:dyDescent="0.2">
      <c r="A367" s="17">
        <v>44769</v>
      </c>
      <c r="B367" s="15" t="s">
        <v>317</v>
      </c>
      <c r="C367" s="3" t="s">
        <v>300</v>
      </c>
      <c r="D367" s="1" t="s">
        <v>454</v>
      </c>
      <c r="E367" s="1">
        <v>3</v>
      </c>
      <c r="F367" s="3" t="s">
        <v>9</v>
      </c>
      <c r="G367" s="3">
        <v>3</v>
      </c>
      <c r="H367" s="3">
        <v>2</v>
      </c>
      <c r="I367" s="31">
        <v>0.435</v>
      </c>
      <c r="AB367" s="1">
        <v>8</v>
      </c>
      <c r="DC367" s="1">
        <v>3</v>
      </c>
      <c r="DX367" s="1">
        <f t="shared" si="10"/>
        <v>11</v>
      </c>
      <c r="DY367" s="1">
        <f t="shared" si="11"/>
        <v>8</v>
      </c>
    </row>
    <row r="368" spans="1:129" ht="15.75" customHeight="1" x14ac:dyDescent="0.2">
      <c r="A368" s="17">
        <v>44769</v>
      </c>
      <c r="B368" s="15" t="s">
        <v>318</v>
      </c>
      <c r="C368" s="3" t="s">
        <v>7</v>
      </c>
      <c r="D368" s="1" t="s">
        <v>454</v>
      </c>
      <c r="E368" s="1">
        <v>2</v>
      </c>
      <c r="F368" s="3" t="s">
        <v>9</v>
      </c>
      <c r="G368" s="3">
        <v>3</v>
      </c>
      <c r="H368" s="3">
        <v>2</v>
      </c>
      <c r="I368" s="31">
        <v>0.125</v>
      </c>
      <c r="AB368" s="1">
        <v>14</v>
      </c>
      <c r="AF368" s="1">
        <v>8</v>
      </c>
      <c r="DV368" s="1">
        <v>1</v>
      </c>
      <c r="DX368" s="1">
        <f t="shared" si="10"/>
        <v>23</v>
      </c>
      <c r="DY368" s="1">
        <f t="shared" si="11"/>
        <v>22</v>
      </c>
    </row>
    <row r="369" spans="1:129" ht="15.75" customHeight="1" x14ac:dyDescent="0.2">
      <c r="A369" s="17">
        <v>44769</v>
      </c>
      <c r="B369" s="15" t="s">
        <v>319</v>
      </c>
      <c r="C369" s="3" t="s">
        <v>7</v>
      </c>
      <c r="D369" s="1" t="s">
        <v>454</v>
      </c>
      <c r="E369" s="1">
        <v>2</v>
      </c>
      <c r="F369" s="3" t="s">
        <v>10</v>
      </c>
      <c r="G369" s="3">
        <v>3</v>
      </c>
      <c r="H369" s="3">
        <v>2</v>
      </c>
      <c r="I369" s="31">
        <v>0</v>
      </c>
      <c r="DX369" s="1">
        <f t="shared" si="10"/>
        <v>0</v>
      </c>
      <c r="DY369" s="1">
        <f t="shared" si="11"/>
        <v>0</v>
      </c>
    </row>
    <row r="370" spans="1:129" ht="15.75" customHeight="1" x14ac:dyDescent="0.2">
      <c r="A370" s="17">
        <v>44769</v>
      </c>
      <c r="B370" s="15" t="s">
        <v>320</v>
      </c>
      <c r="C370" s="3" t="s">
        <v>11</v>
      </c>
      <c r="D370" s="1" t="s">
        <v>454</v>
      </c>
      <c r="E370" s="1">
        <v>1</v>
      </c>
      <c r="F370" s="3" t="s">
        <v>9</v>
      </c>
      <c r="G370" s="3">
        <v>5</v>
      </c>
      <c r="H370" s="3">
        <v>2</v>
      </c>
      <c r="I370" s="31">
        <v>0.14499999999999999</v>
      </c>
      <c r="K370" s="1">
        <v>2</v>
      </c>
      <c r="AB370" s="1">
        <v>7</v>
      </c>
      <c r="AC370" s="1">
        <v>1</v>
      </c>
      <c r="AF370" s="1">
        <v>8</v>
      </c>
      <c r="DS370" s="1">
        <v>1</v>
      </c>
      <c r="DX370" s="1">
        <f t="shared" si="10"/>
        <v>19</v>
      </c>
      <c r="DY370" s="1">
        <f t="shared" si="11"/>
        <v>18</v>
      </c>
    </row>
    <row r="371" spans="1:129" ht="15.75" customHeight="1" x14ac:dyDescent="0.2">
      <c r="A371" s="17">
        <v>44769</v>
      </c>
      <c r="B371" s="15" t="s">
        <v>320</v>
      </c>
      <c r="C371" s="3" t="s">
        <v>11</v>
      </c>
      <c r="D371" s="1" t="s">
        <v>454</v>
      </c>
      <c r="E371" s="1">
        <v>1</v>
      </c>
      <c r="F371" s="3" t="s">
        <v>10</v>
      </c>
      <c r="G371" s="3"/>
      <c r="H371" s="3"/>
      <c r="I371" s="31"/>
      <c r="DX371" s="1">
        <f t="shared" si="10"/>
        <v>0</v>
      </c>
      <c r="DY371" s="1">
        <f t="shared" si="11"/>
        <v>0</v>
      </c>
    </row>
    <row r="372" spans="1:129" ht="15.75" customHeight="1" x14ac:dyDescent="0.2">
      <c r="A372" s="17">
        <v>44772</v>
      </c>
      <c r="B372" s="15" t="s">
        <v>289</v>
      </c>
      <c r="C372" s="3" t="s">
        <v>0</v>
      </c>
      <c r="D372" s="1" t="s">
        <v>454</v>
      </c>
      <c r="E372" s="1">
        <v>10</v>
      </c>
      <c r="F372" s="3" t="s">
        <v>9</v>
      </c>
      <c r="G372" s="3">
        <v>5</v>
      </c>
      <c r="H372" s="3">
        <v>2</v>
      </c>
      <c r="I372" s="31">
        <v>0.14000000000000001</v>
      </c>
      <c r="K372" s="1">
        <v>4</v>
      </c>
      <c r="P372" s="1">
        <v>2</v>
      </c>
      <c r="X372" s="1">
        <v>1</v>
      </c>
      <c r="AB372" s="1">
        <v>1</v>
      </c>
      <c r="AF372" s="1">
        <v>6</v>
      </c>
      <c r="DX372" s="1">
        <f t="shared" si="10"/>
        <v>14</v>
      </c>
      <c r="DY372" s="1">
        <f t="shared" si="11"/>
        <v>14</v>
      </c>
    </row>
    <row r="373" spans="1:129" ht="15.75" customHeight="1" x14ac:dyDescent="0.2">
      <c r="A373" s="17">
        <v>44772</v>
      </c>
      <c r="B373" s="15" t="s">
        <v>207</v>
      </c>
      <c r="C373" s="3" t="s">
        <v>0</v>
      </c>
      <c r="D373" s="1" t="s">
        <v>454</v>
      </c>
      <c r="E373" s="1">
        <v>10</v>
      </c>
      <c r="F373" s="3" t="s">
        <v>10</v>
      </c>
      <c r="G373" s="3">
        <v>5</v>
      </c>
      <c r="H373" s="3">
        <v>2</v>
      </c>
      <c r="I373" s="31">
        <v>0.13500000000000001</v>
      </c>
      <c r="J373" s="3">
        <v>1</v>
      </c>
      <c r="K373" s="3">
        <v>2</v>
      </c>
      <c r="X373" s="1">
        <v>2</v>
      </c>
      <c r="AB373" s="1">
        <v>4</v>
      </c>
      <c r="AC373" s="1">
        <v>2</v>
      </c>
      <c r="AF373" s="1">
        <v>1</v>
      </c>
      <c r="DK373" s="1">
        <v>1</v>
      </c>
      <c r="DX373" s="1">
        <f t="shared" si="10"/>
        <v>13</v>
      </c>
      <c r="DY373" s="1">
        <f t="shared" si="11"/>
        <v>12</v>
      </c>
    </row>
    <row r="374" spans="1:129" ht="15.75" customHeight="1" x14ac:dyDescent="0.2">
      <c r="A374" s="17">
        <v>44772</v>
      </c>
      <c r="B374" s="15" t="s">
        <v>321</v>
      </c>
      <c r="C374" s="3" t="s">
        <v>1</v>
      </c>
      <c r="D374" s="1" t="s">
        <v>454</v>
      </c>
      <c r="E374" s="1">
        <v>9</v>
      </c>
      <c r="F374" s="3" t="s">
        <v>9</v>
      </c>
      <c r="G374" s="3">
        <v>3</v>
      </c>
      <c r="H374" s="3">
        <v>2</v>
      </c>
      <c r="I374" s="31">
        <v>0.89</v>
      </c>
      <c r="L374" s="1">
        <v>2</v>
      </c>
      <c r="X374" s="1">
        <v>1</v>
      </c>
      <c r="AB374" s="1">
        <v>2</v>
      </c>
      <c r="AF374" s="1">
        <v>1</v>
      </c>
      <c r="CE374" s="1">
        <v>1</v>
      </c>
      <c r="DX374" s="1">
        <f t="shared" si="10"/>
        <v>7</v>
      </c>
      <c r="DY374" s="1">
        <f t="shared" si="11"/>
        <v>6</v>
      </c>
    </row>
    <row r="375" spans="1:129" ht="15.75" customHeight="1" x14ac:dyDescent="0.2">
      <c r="A375" s="17">
        <v>44772</v>
      </c>
      <c r="B375" s="15" t="s">
        <v>233</v>
      </c>
      <c r="C375" s="3" t="s">
        <v>1</v>
      </c>
      <c r="D375" s="1" t="s">
        <v>454</v>
      </c>
      <c r="E375" s="1">
        <v>9</v>
      </c>
      <c r="F375" s="3" t="s">
        <v>10</v>
      </c>
      <c r="G375" s="3">
        <v>4</v>
      </c>
      <c r="H375" s="3">
        <v>2</v>
      </c>
      <c r="I375" s="31">
        <v>9.5000000000000001E-2</v>
      </c>
      <c r="AB375" s="1">
        <v>3</v>
      </c>
      <c r="AC375" s="1">
        <v>2</v>
      </c>
      <c r="BZ375" s="1">
        <v>1</v>
      </c>
      <c r="DC375" s="1">
        <v>1</v>
      </c>
      <c r="DX375" s="1">
        <f t="shared" si="10"/>
        <v>7</v>
      </c>
      <c r="DY375" s="1">
        <f t="shared" si="11"/>
        <v>5</v>
      </c>
    </row>
    <row r="376" spans="1:129" ht="15.75" customHeight="1" x14ac:dyDescent="0.2">
      <c r="A376" s="17">
        <v>44772</v>
      </c>
      <c r="B376" s="15" t="s">
        <v>235</v>
      </c>
      <c r="C376" s="3" t="s">
        <v>2</v>
      </c>
      <c r="D376" s="1" t="s">
        <v>454</v>
      </c>
      <c r="E376" s="1">
        <v>8</v>
      </c>
      <c r="F376" s="3" t="s">
        <v>9</v>
      </c>
      <c r="G376" s="3">
        <v>3</v>
      </c>
      <c r="H376" s="3">
        <v>2</v>
      </c>
      <c r="I376" s="31">
        <v>0.17499999999999999</v>
      </c>
      <c r="K376" s="1">
        <v>5</v>
      </c>
      <c r="AC376" s="1">
        <v>1</v>
      </c>
      <c r="BW376" s="1">
        <v>9</v>
      </c>
      <c r="DX376" s="1">
        <f t="shared" si="10"/>
        <v>15</v>
      </c>
      <c r="DY376" s="1">
        <f t="shared" si="11"/>
        <v>6</v>
      </c>
    </row>
    <row r="377" spans="1:129" ht="15.75" customHeight="1" x14ac:dyDescent="0.2">
      <c r="A377" s="17">
        <v>44772</v>
      </c>
      <c r="B377" s="15" t="s">
        <v>322</v>
      </c>
      <c r="C377" s="3" t="s">
        <v>2</v>
      </c>
      <c r="D377" s="1" t="s">
        <v>454</v>
      </c>
      <c r="E377" s="1">
        <v>8</v>
      </c>
      <c r="F377" s="3" t="s">
        <v>10</v>
      </c>
      <c r="G377" s="3">
        <v>3</v>
      </c>
      <c r="H377" s="3">
        <v>2</v>
      </c>
      <c r="I377" s="31">
        <v>0.06</v>
      </c>
      <c r="X377" s="1">
        <v>1</v>
      </c>
      <c r="AB377" s="1">
        <v>1</v>
      </c>
      <c r="AF377" s="1">
        <v>3</v>
      </c>
      <c r="DX377" s="1">
        <f t="shared" si="10"/>
        <v>5</v>
      </c>
      <c r="DY377" s="1">
        <f t="shared" si="11"/>
        <v>5</v>
      </c>
    </row>
    <row r="378" spans="1:129" ht="15.75" customHeight="1" x14ac:dyDescent="0.2">
      <c r="A378" s="17">
        <v>44772</v>
      </c>
      <c r="B378" s="15" t="s">
        <v>282</v>
      </c>
      <c r="C378" s="1" t="s">
        <v>3</v>
      </c>
      <c r="D378" s="1" t="s">
        <v>454</v>
      </c>
      <c r="E378" s="1">
        <v>7</v>
      </c>
      <c r="F378" s="3" t="s">
        <v>9</v>
      </c>
      <c r="G378" s="3">
        <v>3</v>
      </c>
      <c r="H378" s="3">
        <v>1</v>
      </c>
      <c r="I378" s="31">
        <v>0.08</v>
      </c>
      <c r="K378" s="1">
        <v>1</v>
      </c>
      <c r="X378" s="1">
        <v>2</v>
      </c>
      <c r="AB378" s="1">
        <v>4</v>
      </c>
      <c r="AF378" s="1">
        <v>1</v>
      </c>
      <c r="BZ378" s="1">
        <v>1</v>
      </c>
      <c r="DX378" s="1">
        <f t="shared" si="10"/>
        <v>9</v>
      </c>
      <c r="DY378" s="1">
        <f t="shared" si="11"/>
        <v>8</v>
      </c>
    </row>
    <row r="379" spans="1:129" ht="15.75" customHeight="1" x14ac:dyDescent="0.2">
      <c r="A379" s="17">
        <v>44772</v>
      </c>
      <c r="B379" s="15" t="s">
        <v>323</v>
      </c>
      <c r="C379" s="1" t="s">
        <v>3</v>
      </c>
      <c r="D379" s="1" t="s">
        <v>454</v>
      </c>
      <c r="E379" s="1">
        <v>7</v>
      </c>
      <c r="F379" s="3" t="s">
        <v>10</v>
      </c>
      <c r="G379" s="3">
        <v>5</v>
      </c>
      <c r="H379" s="3">
        <v>2</v>
      </c>
      <c r="I379" s="31">
        <v>0.43</v>
      </c>
      <c r="K379" s="1">
        <v>1</v>
      </c>
      <c r="AB379" s="1">
        <v>2</v>
      </c>
      <c r="AC379" s="1">
        <v>3</v>
      </c>
      <c r="BZ379" s="1">
        <v>1</v>
      </c>
      <c r="DX379" s="1">
        <f t="shared" si="10"/>
        <v>7</v>
      </c>
      <c r="DY379" s="1">
        <f t="shared" si="11"/>
        <v>6</v>
      </c>
    </row>
    <row r="380" spans="1:129" ht="15.75" customHeight="1" x14ac:dyDescent="0.2">
      <c r="A380" s="17">
        <v>44772</v>
      </c>
      <c r="B380" s="15" t="s">
        <v>324</v>
      </c>
      <c r="C380" s="3" t="s">
        <v>4</v>
      </c>
      <c r="D380" s="1" t="s">
        <v>454</v>
      </c>
      <c r="E380" s="1">
        <v>6</v>
      </c>
      <c r="F380" s="3" t="s">
        <v>9</v>
      </c>
      <c r="G380" s="3">
        <v>5</v>
      </c>
      <c r="H380" s="3">
        <v>2</v>
      </c>
      <c r="I380" s="31">
        <v>0.02</v>
      </c>
      <c r="J380" s="3">
        <v>2</v>
      </c>
      <c r="K380" s="3">
        <v>3</v>
      </c>
      <c r="AB380" s="1">
        <v>2</v>
      </c>
      <c r="DX380" s="1">
        <f t="shared" si="10"/>
        <v>7</v>
      </c>
      <c r="DY380" s="1">
        <f t="shared" si="11"/>
        <v>7</v>
      </c>
    </row>
    <row r="381" spans="1:129" ht="15.75" customHeight="1" x14ac:dyDescent="0.2">
      <c r="A381" s="17">
        <v>44772</v>
      </c>
      <c r="B381" s="15" t="s">
        <v>326</v>
      </c>
      <c r="C381" s="3" t="s">
        <v>5</v>
      </c>
      <c r="D381" s="1" t="s">
        <v>454</v>
      </c>
      <c r="E381" s="1">
        <v>5</v>
      </c>
      <c r="F381" s="3" t="s">
        <v>10</v>
      </c>
      <c r="G381" s="3">
        <v>4</v>
      </c>
      <c r="H381" s="3">
        <v>2</v>
      </c>
      <c r="I381" s="31">
        <v>0.29499999999999998</v>
      </c>
      <c r="K381" s="1">
        <v>1</v>
      </c>
      <c r="L381" s="1">
        <v>1</v>
      </c>
      <c r="O381" s="1">
        <v>6</v>
      </c>
      <c r="P381" s="1">
        <v>1</v>
      </c>
      <c r="AB381" s="1">
        <v>14</v>
      </c>
      <c r="AF381" s="1">
        <v>15</v>
      </c>
      <c r="BX381" s="1">
        <v>1</v>
      </c>
      <c r="DX381" s="1">
        <f t="shared" si="10"/>
        <v>39</v>
      </c>
      <c r="DY381" s="1">
        <f t="shared" si="11"/>
        <v>38</v>
      </c>
    </row>
    <row r="382" spans="1:129" ht="15.75" customHeight="1" x14ac:dyDescent="0.2">
      <c r="A382" s="17">
        <v>44772</v>
      </c>
      <c r="B382" s="15" t="s">
        <v>325</v>
      </c>
      <c r="C382" s="3" t="s">
        <v>5</v>
      </c>
      <c r="D382" s="1" t="s">
        <v>454</v>
      </c>
      <c r="E382" s="1">
        <v>5</v>
      </c>
      <c r="F382" s="3" t="s">
        <v>9</v>
      </c>
      <c r="G382" s="3">
        <v>5</v>
      </c>
      <c r="H382" s="3">
        <v>2</v>
      </c>
      <c r="I382" s="31">
        <v>1.4999999999999999E-2</v>
      </c>
      <c r="K382" s="1">
        <v>1</v>
      </c>
      <c r="AB382" s="1">
        <v>1</v>
      </c>
      <c r="CE382" s="1">
        <v>4</v>
      </c>
      <c r="DK382" s="1">
        <v>1</v>
      </c>
      <c r="DX382" s="1">
        <f t="shared" si="10"/>
        <v>7</v>
      </c>
      <c r="DY382" s="1">
        <f t="shared" si="11"/>
        <v>2</v>
      </c>
    </row>
    <row r="383" spans="1:129" ht="15.6" customHeight="1" x14ac:dyDescent="0.2">
      <c r="A383" s="17">
        <v>44772</v>
      </c>
      <c r="B383" s="15" t="s">
        <v>327</v>
      </c>
      <c r="C383" s="3" t="s">
        <v>156</v>
      </c>
      <c r="D383" s="1" t="s">
        <v>454</v>
      </c>
      <c r="E383" s="1">
        <v>4</v>
      </c>
      <c r="F383" s="3" t="s">
        <v>10</v>
      </c>
      <c r="G383" s="3">
        <v>2</v>
      </c>
      <c r="H383" s="3">
        <v>2</v>
      </c>
      <c r="I383" s="31">
        <v>0.05</v>
      </c>
      <c r="K383" s="1">
        <v>1</v>
      </c>
      <c r="AB383" s="1">
        <v>1</v>
      </c>
      <c r="AF383" s="1">
        <v>2</v>
      </c>
      <c r="BZ383" s="1">
        <v>1</v>
      </c>
      <c r="DX383" s="1">
        <f t="shared" si="10"/>
        <v>5</v>
      </c>
      <c r="DY383" s="1">
        <f t="shared" si="11"/>
        <v>4</v>
      </c>
    </row>
    <row r="384" spans="1:129" ht="15.75" customHeight="1" x14ac:dyDescent="0.2">
      <c r="A384" s="17">
        <v>44769</v>
      </c>
      <c r="B384" s="15" t="s">
        <v>286</v>
      </c>
      <c r="C384" s="3" t="s">
        <v>300</v>
      </c>
      <c r="D384" s="1" t="s">
        <v>454</v>
      </c>
      <c r="E384" s="1">
        <v>3</v>
      </c>
      <c r="F384" s="3" t="s">
        <v>187</v>
      </c>
      <c r="G384" s="3">
        <v>3</v>
      </c>
      <c r="H384" s="3">
        <v>2</v>
      </c>
      <c r="I384" s="31">
        <v>2.1000000000000001E-2</v>
      </c>
      <c r="J384" s="3">
        <v>1</v>
      </c>
      <c r="AB384" s="1">
        <v>2</v>
      </c>
      <c r="AC384" s="1">
        <v>1</v>
      </c>
      <c r="DX384" s="1">
        <f t="shared" si="10"/>
        <v>4</v>
      </c>
      <c r="DY384" s="1">
        <f t="shared" si="11"/>
        <v>4</v>
      </c>
    </row>
    <row r="385" spans="1:129" ht="15.75" customHeight="1" x14ac:dyDescent="0.2">
      <c r="A385" s="17">
        <v>44769</v>
      </c>
      <c r="B385" s="15" t="s">
        <v>167</v>
      </c>
      <c r="C385" s="3" t="s">
        <v>300</v>
      </c>
      <c r="D385" s="1" t="s">
        <v>454</v>
      </c>
      <c r="E385" s="1">
        <v>3</v>
      </c>
      <c r="F385" s="3" t="s">
        <v>10</v>
      </c>
      <c r="G385" s="3">
        <v>4</v>
      </c>
      <c r="H385" s="3">
        <v>2</v>
      </c>
      <c r="I385" s="31">
        <v>0</v>
      </c>
      <c r="DX385" s="1">
        <f t="shared" si="10"/>
        <v>0</v>
      </c>
      <c r="DY385" s="1">
        <f t="shared" si="11"/>
        <v>0</v>
      </c>
    </row>
    <row r="386" spans="1:129" ht="15.75" customHeight="1" x14ac:dyDescent="0.2">
      <c r="A386" s="17">
        <v>44769</v>
      </c>
      <c r="B386" s="15" t="s">
        <v>328</v>
      </c>
      <c r="C386" s="3" t="s">
        <v>7</v>
      </c>
      <c r="D386" s="1" t="s">
        <v>454</v>
      </c>
      <c r="E386" s="1">
        <v>2</v>
      </c>
      <c r="F386" s="3" t="s">
        <v>187</v>
      </c>
      <c r="G386" s="3">
        <v>3</v>
      </c>
      <c r="H386" s="3">
        <v>2</v>
      </c>
      <c r="I386" s="31">
        <v>2.3E-2</v>
      </c>
      <c r="AB386" s="1">
        <v>2</v>
      </c>
      <c r="DX386" s="1">
        <f t="shared" si="10"/>
        <v>2</v>
      </c>
      <c r="DY386" s="1">
        <f t="shared" si="11"/>
        <v>2</v>
      </c>
    </row>
    <row r="387" spans="1:129" ht="15.75" customHeight="1" x14ac:dyDescent="0.2">
      <c r="A387" s="17">
        <v>44769</v>
      </c>
      <c r="B387" s="15" t="s">
        <v>329</v>
      </c>
      <c r="C387" s="3" t="s">
        <v>7</v>
      </c>
      <c r="D387" s="1" t="s">
        <v>454</v>
      </c>
      <c r="E387" s="1">
        <v>2</v>
      </c>
      <c r="F387" s="3" t="s">
        <v>10</v>
      </c>
      <c r="G387" s="3">
        <v>3</v>
      </c>
      <c r="H387" s="3">
        <v>2</v>
      </c>
      <c r="I387" s="31">
        <v>5.5E-2</v>
      </c>
      <c r="AB387" s="1">
        <v>5</v>
      </c>
      <c r="AF387" s="1">
        <v>1</v>
      </c>
      <c r="DV387" s="1">
        <v>1</v>
      </c>
      <c r="DX387" s="1">
        <f t="shared" ref="DX387:DX450" si="12">SUM(J387:DW387)</f>
        <v>7</v>
      </c>
      <c r="DY387" s="1">
        <f t="shared" ref="DY387:DY450" si="13">SUM(J387:BN387)</f>
        <v>6</v>
      </c>
    </row>
    <row r="388" spans="1:129" ht="15.75" customHeight="1" x14ac:dyDescent="0.2">
      <c r="A388" s="17">
        <v>44769</v>
      </c>
      <c r="B388" s="15" t="s">
        <v>330</v>
      </c>
      <c r="C388" s="3" t="s">
        <v>11</v>
      </c>
      <c r="D388" s="1" t="s">
        <v>454</v>
      </c>
      <c r="E388" s="1">
        <v>1</v>
      </c>
      <c r="F388" s="3" t="s">
        <v>10</v>
      </c>
      <c r="G388" s="3">
        <v>4</v>
      </c>
      <c r="H388" s="3">
        <v>2</v>
      </c>
      <c r="I388" s="31">
        <v>5.5E-2</v>
      </c>
      <c r="Y388" s="1">
        <v>2</v>
      </c>
      <c r="AB388" s="1">
        <v>5</v>
      </c>
      <c r="DX388" s="1">
        <f t="shared" si="12"/>
        <v>7</v>
      </c>
      <c r="DY388" s="1">
        <f t="shared" si="13"/>
        <v>7</v>
      </c>
    </row>
    <row r="389" spans="1:129" ht="15.75" customHeight="1" x14ac:dyDescent="0.2">
      <c r="A389" s="2">
        <v>44784</v>
      </c>
      <c r="B389" s="15" t="s">
        <v>331</v>
      </c>
      <c r="C389" s="3" t="s">
        <v>0</v>
      </c>
      <c r="D389" s="1" t="s">
        <v>452</v>
      </c>
      <c r="E389" s="1">
        <v>10</v>
      </c>
      <c r="F389" s="3" t="s">
        <v>10</v>
      </c>
      <c r="G389" s="3">
        <v>5</v>
      </c>
      <c r="H389" s="3">
        <v>2</v>
      </c>
      <c r="I389" s="31">
        <v>0.45500000000000002</v>
      </c>
      <c r="K389" s="1">
        <v>4</v>
      </c>
      <c r="X389" s="1">
        <v>1</v>
      </c>
      <c r="AC389" s="1">
        <v>1</v>
      </c>
      <c r="AF389" s="1">
        <v>2</v>
      </c>
      <c r="BT389" s="1">
        <v>3</v>
      </c>
      <c r="DX389" s="1">
        <f t="shared" si="12"/>
        <v>11</v>
      </c>
      <c r="DY389" s="1">
        <f t="shared" si="13"/>
        <v>8</v>
      </c>
    </row>
    <row r="390" spans="1:129" ht="15.75" customHeight="1" x14ac:dyDescent="0.2">
      <c r="A390" s="2">
        <v>44784</v>
      </c>
      <c r="B390" s="15" t="s">
        <v>332</v>
      </c>
      <c r="C390" s="3" t="s">
        <v>0</v>
      </c>
      <c r="D390" s="1" t="s">
        <v>452</v>
      </c>
      <c r="E390" s="1">
        <v>10</v>
      </c>
      <c r="F390" s="3" t="s">
        <v>187</v>
      </c>
      <c r="G390" s="3">
        <v>3</v>
      </c>
      <c r="H390" s="3">
        <v>2</v>
      </c>
      <c r="I390" s="31">
        <v>0.315</v>
      </c>
      <c r="K390" s="1">
        <v>1</v>
      </c>
      <c r="AB390" s="1">
        <v>10</v>
      </c>
      <c r="AC390" s="1">
        <v>4</v>
      </c>
      <c r="DD390" s="1">
        <v>2</v>
      </c>
      <c r="DX390" s="1">
        <f t="shared" si="12"/>
        <v>17</v>
      </c>
      <c r="DY390" s="1">
        <f t="shared" si="13"/>
        <v>15</v>
      </c>
    </row>
    <row r="391" spans="1:129" ht="15.75" customHeight="1" x14ac:dyDescent="0.2">
      <c r="A391" s="2">
        <v>44784</v>
      </c>
      <c r="B391" s="15" t="s">
        <v>333</v>
      </c>
      <c r="C391" s="3" t="s">
        <v>1</v>
      </c>
      <c r="D391" s="1" t="s">
        <v>452</v>
      </c>
      <c r="E391" s="1">
        <v>9</v>
      </c>
      <c r="F391" s="3" t="s">
        <v>187</v>
      </c>
      <c r="G391" s="3">
        <v>3</v>
      </c>
      <c r="H391" s="3">
        <v>2</v>
      </c>
      <c r="I391" s="31">
        <v>0.31</v>
      </c>
      <c r="J391" s="3">
        <v>1</v>
      </c>
      <c r="V391" s="1">
        <v>1</v>
      </c>
      <c r="AB391" s="1">
        <v>3</v>
      </c>
      <c r="AF391" s="1">
        <v>10</v>
      </c>
      <c r="BN391" s="1">
        <v>1</v>
      </c>
      <c r="BT391" s="1">
        <v>1</v>
      </c>
      <c r="CE391" s="1">
        <v>2</v>
      </c>
      <c r="DX391" s="1">
        <f t="shared" si="12"/>
        <v>19</v>
      </c>
      <c r="DY391" s="1">
        <f t="shared" si="13"/>
        <v>16</v>
      </c>
    </row>
    <row r="392" spans="1:129" ht="15.75" customHeight="1" x14ac:dyDescent="0.2">
      <c r="A392" s="2">
        <v>44784</v>
      </c>
      <c r="B392" s="15" t="s">
        <v>149</v>
      </c>
      <c r="C392" s="3" t="s">
        <v>1</v>
      </c>
      <c r="D392" s="1" t="s">
        <v>452</v>
      </c>
      <c r="E392" s="1">
        <v>9</v>
      </c>
      <c r="F392" s="3" t="s">
        <v>10</v>
      </c>
      <c r="G392" s="3">
        <v>4</v>
      </c>
      <c r="H392" s="3">
        <v>2</v>
      </c>
      <c r="I392" s="31">
        <v>0.53500000000000003</v>
      </c>
      <c r="K392" s="1">
        <v>13</v>
      </c>
      <c r="AB392" s="1">
        <v>1</v>
      </c>
      <c r="AC392" s="1">
        <v>1</v>
      </c>
      <c r="BN392" s="1">
        <v>1</v>
      </c>
      <c r="DF392" s="1">
        <v>1</v>
      </c>
      <c r="DK392" s="1">
        <v>3</v>
      </c>
      <c r="DX392" s="1">
        <f t="shared" si="12"/>
        <v>20</v>
      </c>
      <c r="DY392" s="1">
        <f t="shared" si="13"/>
        <v>16</v>
      </c>
    </row>
    <row r="393" spans="1:129" ht="15.75" customHeight="1" x14ac:dyDescent="0.2">
      <c r="A393" s="2">
        <v>44784</v>
      </c>
      <c r="B393" s="15" t="s">
        <v>334</v>
      </c>
      <c r="C393" s="3" t="s">
        <v>2</v>
      </c>
      <c r="D393" s="1" t="s">
        <v>452</v>
      </c>
      <c r="E393" s="1">
        <v>8</v>
      </c>
      <c r="F393" s="3" t="s">
        <v>187</v>
      </c>
      <c r="G393" s="3">
        <v>3</v>
      </c>
      <c r="H393" s="3">
        <v>2</v>
      </c>
      <c r="I393" s="31">
        <v>0.24</v>
      </c>
      <c r="K393" s="1">
        <v>4</v>
      </c>
      <c r="AB393" s="1">
        <v>1</v>
      </c>
      <c r="BY393" s="1">
        <v>15</v>
      </c>
      <c r="DX393" s="1">
        <f t="shared" si="12"/>
        <v>20</v>
      </c>
      <c r="DY393" s="1">
        <f t="shared" si="13"/>
        <v>5</v>
      </c>
    </row>
    <row r="394" spans="1:129" ht="15.75" customHeight="1" x14ac:dyDescent="0.2">
      <c r="A394" s="2">
        <v>44784</v>
      </c>
      <c r="B394" s="15" t="s">
        <v>335</v>
      </c>
      <c r="C394" s="3" t="s">
        <v>2</v>
      </c>
      <c r="D394" s="1" t="s">
        <v>452</v>
      </c>
      <c r="E394" s="1">
        <v>8</v>
      </c>
      <c r="F394" s="3" t="s">
        <v>10</v>
      </c>
      <c r="G394" s="3">
        <v>3</v>
      </c>
      <c r="H394" s="3">
        <v>2</v>
      </c>
      <c r="I394" s="31">
        <v>0.78500000000000003</v>
      </c>
      <c r="K394" s="1">
        <v>2</v>
      </c>
      <c r="X394" s="1">
        <v>2</v>
      </c>
      <c r="AB394" s="1">
        <v>3</v>
      </c>
      <c r="AM394" s="1">
        <v>2</v>
      </c>
      <c r="DC394" s="1">
        <v>9</v>
      </c>
      <c r="DX394" s="1">
        <f t="shared" si="12"/>
        <v>18</v>
      </c>
      <c r="DY394" s="1">
        <f t="shared" si="13"/>
        <v>9</v>
      </c>
    </row>
    <row r="395" spans="1:129" ht="15.75" customHeight="1" x14ac:dyDescent="0.2">
      <c r="A395" s="2">
        <v>44784</v>
      </c>
      <c r="B395" s="15" t="s">
        <v>336</v>
      </c>
      <c r="C395" s="1" t="s">
        <v>3</v>
      </c>
      <c r="D395" s="1" t="s">
        <v>452</v>
      </c>
      <c r="E395" s="1">
        <v>7</v>
      </c>
      <c r="F395" s="3" t="s">
        <v>9</v>
      </c>
      <c r="G395" s="3">
        <v>3</v>
      </c>
      <c r="H395" s="3">
        <v>1</v>
      </c>
      <c r="I395" s="31">
        <v>2.5000000000000001E-2</v>
      </c>
      <c r="K395" s="1">
        <v>3</v>
      </c>
      <c r="AB395" s="1">
        <v>2</v>
      </c>
      <c r="BY395" s="1">
        <v>2</v>
      </c>
      <c r="DX395" s="1">
        <f t="shared" si="12"/>
        <v>7</v>
      </c>
      <c r="DY395" s="1">
        <f t="shared" si="13"/>
        <v>5</v>
      </c>
    </row>
    <row r="396" spans="1:129" ht="12.75" x14ac:dyDescent="0.2">
      <c r="A396" s="2">
        <v>44784</v>
      </c>
      <c r="B396" s="15" t="s">
        <v>337</v>
      </c>
      <c r="C396" s="1" t="s">
        <v>3</v>
      </c>
      <c r="D396" s="1" t="s">
        <v>452</v>
      </c>
      <c r="E396" s="1">
        <v>7</v>
      </c>
      <c r="F396" s="3" t="s">
        <v>10</v>
      </c>
      <c r="G396" s="3">
        <v>5</v>
      </c>
      <c r="H396" s="3">
        <v>2</v>
      </c>
      <c r="I396" s="31">
        <v>4.4999999999999998E-2</v>
      </c>
      <c r="AB396" s="1">
        <v>1</v>
      </c>
      <c r="AC396" s="1">
        <v>3</v>
      </c>
      <c r="AG396" s="1">
        <v>1</v>
      </c>
      <c r="AM396" s="1">
        <v>1</v>
      </c>
      <c r="CE396" s="1">
        <v>1</v>
      </c>
      <c r="DX396" s="1">
        <f t="shared" si="12"/>
        <v>7</v>
      </c>
      <c r="DY396" s="1">
        <f t="shared" si="13"/>
        <v>6</v>
      </c>
    </row>
    <row r="397" spans="1:129" ht="12.75" x14ac:dyDescent="0.2">
      <c r="A397" s="2">
        <v>44784</v>
      </c>
      <c r="B397" s="15" t="s">
        <v>338</v>
      </c>
      <c r="C397" s="3" t="s">
        <v>12</v>
      </c>
      <c r="D397" s="1" t="s">
        <v>452</v>
      </c>
      <c r="E397" s="1">
        <v>6</v>
      </c>
      <c r="F397" s="3" t="s">
        <v>187</v>
      </c>
      <c r="G397" s="3">
        <v>5</v>
      </c>
      <c r="H397" s="3">
        <v>2</v>
      </c>
      <c r="I397" s="31">
        <v>0.43</v>
      </c>
      <c r="K397" s="1">
        <v>1</v>
      </c>
      <c r="AB397" s="1">
        <v>3</v>
      </c>
      <c r="AF397" s="1">
        <v>1</v>
      </c>
      <c r="BZ397" s="1">
        <v>1</v>
      </c>
      <c r="DF397" s="1">
        <v>1</v>
      </c>
      <c r="DX397" s="1">
        <f t="shared" si="12"/>
        <v>7</v>
      </c>
      <c r="DY397" s="1">
        <f t="shared" si="13"/>
        <v>5</v>
      </c>
    </row>
    <row r="398" spans="1:129" ht="12.75" x14ac:dyDescent="0.2">
      <c r="A398" s="2">
        <v>44784</v>
      </c>
      <c r="B398" s="15" t="s">
        <v>339</v>
      </c>
      <c r="C398" s="3" t="s">
        <v>5</v>
      </c>
      <c r="D398" s="1" t="s">
        <v>452</v>
      </c>
      <c r="E398" s="1">
        <v>5</v>
      </c>
      <c r="F398" s="3" t="s">
        <v>10</v>
      </c>
      <c r="G398" s="3">
        <v>4</v>
      </c>
      <c r="H398" s="3">
        <v>2</v>
      </c>
      <c r="I398" s="31">
        <v>0.46</v>
      </c>
      <c r="K398" s="1">
        <v>3</v>
      </c>
      <c r="AB398" s="1">
        <v>5</v>
      </c>
      <c r="AF398" s="1">
        <v>7</v>
      </c>
      <c r="DD398" s="1">
        <v>2</v>
      </c>
      <c r="DX398" s="1">
        <f t="shared" si="12"/>
        <v>17</v>
      </c>
      <c r="DY398" s="1">
        <f t="shared" si="13"/>
        <v>15</v>
      </c>
    </row>
    <row r="399" spans="1:129" ht="15.75" customHeight="1" x14ac:dyDescent="0.2">
      <c r="A399" s="2">
        <v>44784</v>
      </c>
      <c r="B399" s="15" t="s">
        <v>297</v>
      </c>
      <c r="C399" s="3" t="s">
        <v>5</v>
      </c>
      <c r="D399" s="1" t="s">
        <v>452</v>
      </c>
      <c r="E399" s="1">
        <v>5</v>
      </c>
      <c r="F399" s="3" t="s">
        <v>187</v>
      </c>
      <c r="G399" s="3">
        <v>5</v>
      </c>
      <c r="H399" s="3">
        <v>2</v>
      </c>
      <c r="I399" s="31">
        <v>0.04</v>
      </c>
      <c r="K399" s="1">
        <v>2</v>
      </c>
      <c r="X399" s="1">
        <v>1</v>
      </c>
      <c r="AB399" s="1">
        <v>8</v>
      </c>
      <c r="AM399" s="1">
        <v>1</v>
      </c>
      <c r="DX399" s="1">
        <f t="shared" si="12"/>
        <v>12</v>
      </c>
      <c r="DY399" s="1">
        <f t="shared" si="13"/>
        <v>12</v>
      </c>
    </row>
    <row r="400" spans="1:129" ht="15.75" customHeight="1" x14ac:dyDescent="0.2">
      <c r="A400" s="2">
        <v>44784</v>
      </c>
      <c r="B400" s="15" t="s">
        <v>340</v>
      </c>
      <c r="C400" s="3" t="s">
        <v>156</v>
      </c>
      <c r="D400" s="1" t="s">
        <v>452</v>
      </c>
      <c r="E400" s="1">
        <v>4</v>
      </c>
      <c r="F400" s="3" t="s">
        <v>10</v>
      </c>
      <c r="G400" s="3">
        <v>2</v>
      </c>
      <c r="H400" s="3">
        <v>2</v>
      </c>
      <c r="I400" s="31">
        <v>0</v>
      </c>
      <c r="DX400" s="1">
        <f t="shared" si="12"/>
        <v>0</v>
      </c>
      <c r="DY400" s="1">
        <f t="shared" si="13"/>
        <v>0</v>
      </c>
    </row>
    <row r="401" spans="1:129" ht="15.75" customHeight="1" x14ac:dyDescent="0.2">
      <c r="A401" s="2">
        <v>44784</v>
      </c>
      <c r="B401" s="15" t="s">
        <v>341</v>
      </c>
      <c r="C401" s="3" t="s">
        <v>300</v>
      </c>
      <c r="D401" s="1" t="s">
        <v>452</v>
      </c>
      <c r="E401" s="1">
        <v>3</v>
      </c>
      <c r="F401" s="3" t="s">
        <v>187</v>
      </c>
      <c r="G401" s="3">
        <v>3</v>
      </c>
      <c r="H401" s="3">
        <v>2</v>
      </c>
      <c r="I401" s="31">
        <v>0.05</v>
      </c>
      <c r="K401" s="1">
        <v>2</v>
      </c>
      <c r="AB401" s="1">
        <v>1</v>
      </c>
      <c r="AM401" s="1">
        <v>1</v>
      </c>
      <c r="BI401" s="1">
        <v>1</v>
      </c>
      <c r="BN401" s="1">
        <v>1</v>
      </c>
      <c r="DX401" s="1">
        <f t="shared" si="12"/>
        <v>6</v>
      </c>
      <c r="DY401" s="1">
        <f t="shared" si="13"/>
        <v>6</v>
      </c>
    </row>
    <row r="402" spans="1:129" ht="15.75" customHeight="1" x14ac:dyDescent="0.2">
      <c r="A402" s="2">
        <v>44784</v>
      </c>
      <c r="B402" s="15" t="s">
        <v>342</v>
      </c>
      <c r="C402" s="3" t="s">
        <v>6</v>
      </c>
      <c r="D402" s="1" t="s">
        <v>452</v>
      </c>
      <c r="E402" s="1">
        <v>3</v>
      </c>
      <c r="F402" s="3" t="s">
        <v>153</v>
      </c>
      <c r="G402" s="3">
        <v>4</v>
      </c>
      <c r="H402" s="3">
        <v>2</v>
      </c>
      <c r="I402" s="31">
        <v>0.09</v>
      </c>
      <c r="K402" s="1">
        <v>3</v>
      </c>
      <c r="AB402" s="1">
        <v>4</v>
      </c>
      <c r="AC402" s="1">
        <v>1</v>
      </c>
      <c r="DK402" s="1">
        <v>2</v>
      </c>
      <c r="DX402" s="1">
        <f t="shared" si="12"/>
        <v>10</v>
      </c>
      <c r="DY402" s="1">
        <f t="shared" si="13"/>
        <v>8</v>
      </c>
    </row>
    <row r="403" spans="1:129" ht="15.75" customHeight="1" x14ac:dyDescent="0.2">
      <c r="A403" s="2">
        <v>44784</v>
      </c>
      <c r="B403" s="15" t="s">
        <v>343</v>
      </c>
      <c r="C403" s="3" t="s">
        <v>7</v>
      </c>
      <c r="D403" s="1" t="s">
        <v>452</v>
      </c>
      <c r="E403" s="1">
        <v>2</v>
      </c>
      <c r="F403" s="3" t="s">
        <v>10</v>
      </c>
      <c r="G403" s="3">
        <v>5</v>
      </c>
      <c r="H403" s="3">
        <v>2</v>
      </c>
      <c r="I403" s="31">
        <v>0</v>
      </c>
      <c r="DX403" s="1">
        <f t="shared" si="12"/>
        <v>0</v>
      </c>
      <c r="DY403" s="1">
        <f t="shared" si="13"/>
        <v>0</v>
      </c>
    </row>
    <row r="404" spans="1:129" ht="15.75" customHeight="1" x14ac:dyDescent="0.2">
      <c r="A404" s="2">
        <v>44784</v>
      </c>
      <c r="B404" s="15" t="s">
        <v>344</v>
      </c>
      <c r="C404" s="3" t="s">
        <v>7</v>
      </c>
      <c r="D404" s="1" t="s">
        <v>452</v>
      </c>
      <c r="E404" s="1">
        <v>2</v>
      </c>
      <c r="F404" s="3" t="s">
        <v>187</v>
      </c>
      <c r="G404" s="3">
        <v>3</v>
      </c>
      <c r="H404" s="3">
        <v>2</v>
      </c>
      <c r="I404" s="31">
        <v>0.06</v>
      </c>
      <c r="K404" s="1">
        <v>2</v>
      </c>
      <c r="AB404" s="1">
        <v>1</v>
      </c>
      <c r="DX404" s="1">
        <f t="shared" si="12"/>
        <v>3</v>
      </c>
      <c r="DY404" s="1">
        <f t="shared" si="13"/>
        <v>3</v>
      </c>
    </row>
    <row r="405" spans="1:129" ht="15.75" customHeight="1" x14ac:dyDescent="0.2">
      <c r="A405" s="2">
        <v>44784</v>
      </c>
      <c r="B405" s="15" t="s">
        <v>345</v>
      </c>
      <c r="C405" s="3" t="s">
        <v>11</v>
      </c>
      <c r="D405" s="1" t="s">
        <v>452</v>
      </c>
      <c r="E405" s="1">
        <v>1</v>
      </c>
      <c r="F405" s="3" t="s">
        <v>187</v>
      </c>
      <c r="G405" s="3">
        <v>5</v>
      </c>
      <c r="H405" s="3">
        <v>2</v>
      </c>
      <c r="I405" s="31">
        <v>0.5</v>
      </c>
      <c r="K405" s="1">
        <v>1</v>
      </c>
      <c r="AB405" s="1">
        <v>1</v>
      </c>
      <c r="AF405" s="1">
        <v>3</v>
      </c>
      <c r="DX405" s="1">
        <f t="shared" si="12"/>
        <v>5</v>
      </c>
      <c r="DY405" s="1">
        <f t="shared" si="13"/>
        <v>5</v>
      </c>
    </row>
    <row r="406" spans="1:129" ht="15.75" customHeight="1" x14ac:dyDescent="0.2">
      <c r="A406" s="2">
        <v>44784</v>
      </c>
      <c r="B406" s="15" t="s">
        <v>346</v>
      </c>
      <c r="C406" s="3" t="s">
        <v>11</v>
      </c>
      <c r="D406" s="1" t="s">
        <v>452</v>
      </c>
      <c r="E406" s="1">
        <v>1</v>
      </c>
      <c r="F406" s="3" t="s">
        <v>10</v>
      </c>
      <c r="G406" s="3">
        <v>4</v>
      </c>
      <c r="H406" s="3">
        <v>2</v>
      </c>
      <c r="I406" s="31">
        <v>6.5000000000000002E-2</v>
      </c>
      <c r="K406" s="1">
        <v>2</v>
      </c>
      <c r="AB406" s="1">
        <v>7</v>
      </c>
      <c r="DX406" s="1">
        <f t="shared" si="12"/>
        <v>9</v>
      </c>
      <c r="DY406" s="1">
        <f t="shared" si="13"/>
        <v>9</v>
      </c>
    </row>
    <row r="407" spans="1:129" ht="15.75" customHeight="1" x14ac:dyDescent="0.2">
      <c r="A407" s="2">
        <v>44791</v>
      </c>
      <c r="B407" s="15" t="s">
        <v>229</v>
      </c>
      <c r="C407" s="3" t="s">
        <v>0</v>
      </c>
      <c r="D407" s="1" t="s">
        <v>452</v>
      </c>
      <c r="E407" s="1">
        <v>10</v>
      </c>
      <c r="F407" s="3" t="s">
        <v>10</v>
      </c>
      <c r="G407" s="3">
        <v>5</v>
      </c>
      <c r="H407" s="3">
        <v>2</v>
      </c>
      <c r="I407" s="31">
        <v>5.5E-2</v>
      </c>
      <c r="J407" s="3">
        <v>1</v>
      </c>
      <c r="K407" s="3">
        <v>1</v>
      </c>
      <c r="X407" s="1">
        <v>2</v>
      </c>
      <c r="AC407" s="1">
        <v>1</v>
      </c>
      <c r="AF407" s="1">
        <v>1</v>
      </c>
      <c r="DX407" s="1">
        <f t="shared" si="12"/>
        <v>6</v>
      </c>
      <c r="DY407" s="1">
        <f t="shared" si="13"/>
        <v>6</v>
      </c>
    </row>
    <row r="408" spans="1:129" ht="15.75" customHeight="1" x14ac:dyDescent="0.2">
      <c r="A408" s="2">
        <v>44791</v>
      </c>
      <c r="B408" s="15" t="s">
        <v>348</v>
      </c>
      <c r="C408" s="3" t="s">
        <v>0</v>
      </c>
      <c r="D408" s="1" t="s">
        <v>452</v>
      </c>
      <c r="E408" s="1">
        <v>10</v>
      </c>
      <c r="F408" s="3" t="s">
        <v>187</v>
      </c>
      <c r="G408" s="3">
        <v>5</v>
      </c>
      <c r="H408" s="3">
        <v>2</v>
      </c>
      <c r="I408" s="31">
        <v>0.11</v>
      </c>
      <c r="K408" s="3">
        <v>2</v>
      </c>
      <c r="V408" s="1">
        <v>2</v>
      </c>
      <c r="X408" s="1">
        <v>4</v>
      </c>
      <c r="AB408" s="1">
        <v>2</v>
      </c>
      <c r="AC408" s="1">
        <v>1</v>
      </c>
      <c r="DX408" s="1">
        <f t="shared" si="12"/>
        <v>11</v>
      </c>
      <c r="DY408" s="1">
        <f t="shared" si="13"/>
        <v>11</v>
      </c>
    </row>
    <row r="409" spans="1:129" ht="15.75" customHeight="1" x14ac:dyDescent="0.2">
      <c r="A409" s="2">
        <v>44791</v>
      </c>
      <c r="B409" s="15" t="s">
        <v>347</v>
      </c>
      <c r="C409" s="3" t="s">
        <v>1</v>
      </c>
      <c r="D409" s="1" t="s">
        <v>452</v>
      </c>
      <c r="E409" s="1">
        <v>9</v>
      </c>
      <c r="F409" s="3" t="s">
        <v>10</v>
      </c>
      <c r="G409" s="3">
        <v>4</v>
      </c>
      <c r="H409" s="3">
        <v>2</v>
      </c>
      <c r="I409" s="31">
        <v>0.06</v>
      </c>
      <c r="K409" s="3">
        <v>1</v>
      </c>
      <c r="AB409" s="1">
        <v>2</v>
      </c>
      <c r="AF409" s="1">
        <v>2</v>
      </c>
      <c r="AG409" s="1">
        <v>1</v>
      </c>
      <c r="DX409" s="1">
        <f t="shared" si="12"/>
        <v>6</v>
      </c>
      <c r="DY409" s="1">
        <f t="shared" si="13"/>
        <v>6</v>
      </c>
    </row>
    <row r="410" spans="1:129" ht="15.75" customHeight="1" x14ac:dyDescent="0.2">
      <c r="A410" s="2">
        <v>44791</v>
      </c>
      <c r="B410" s="15" t="s">
        <v>349</v>
      </c>
      <c r="C410" s="3" t="s">
        <v>1</v>
      </c>
      <c r="D410" s="1" t="s">
        <v>452</v>
      </c>
      <c r="E410" s="1">
        <v>9</v>
      </c>
      <c r="F410" s="3" t="s">
        <v>187</v>
      </c>
      <c r="G410" s="3">
        <v>3</v>
      </c>
      <c r="H410" s="3">
        <v>2</v>
      </c>
      <c r="I410" s="31">
        <v>0.17499999999999999</v>
      </c>
      <c r="K410" s="3">
        <v>1</v>
      </c>
      <c r="X410" s="1">
        <v>5</v>
      </c>
      <c r="DD410" s="1">
        <v>1</v>
      </c>
      <c r="DX410" s="1">
        <f t="shared" si="12"/>
        <v>7</v>
      </c>
      <c r="DY410" s="1">
        <f t="shared" si="13"/>
        <v>6</v>
      </c>
    </row>
    <row r="411" spans="1:129" ht="15.75" customHeight="1" x14ac:dyDescent="0.2">
      <c r="A411" s="2">
        <v>44791</v>
      </c>
      <c r="B411" s="15" t="s">
        <v>334</v>
      </c>
      <c r="C411" s="3" t="s">
        <v>2</v>
      </c>
      <c r="D411" s="1" t="s">
        <v>452</v>
      </c>
      <c r="E411" s="1">
        <v>8</v>
      </c>
      <c r="F411" s="3" t="s">
        <v>187</v>
      </c>
      <c r="G411" s="3">
        <v>5</v>
      </c>
      <c r="H411" s="3">
        <v>2</v>
      </c>
      <c r="I411" s="31">
        <v>5.5E-2</v>
      </c>
      <c r="K411" s="3">
        <v>2</v>
      </c>
      <c r="X411" s="1">
        <v>1</v>
      </c>
      <c r="AM411" s="1">
        <v>2</v>
      </c>
      <c r="BX411" s="1">
        <v>2</v>
      </c>
      <c r="DX411" s="1">
        <f t="shared" si="12"/>
        <v>7</v>
      </c>
      <c r="DY411" s="1">
        <f t="shared" si="13"/>
        <v>5</v>
      </c>
    </row>
    <row r="412" spans="1:129" ht="15.75" customHeight="1" x14ac:dyDescent="0.2">
      <c r="A412" s="2">
        <v>44791</v>
      </c>
      <c r="B412" s="15" t="s">
        <v>350</v>
      </c>
      <c r="C412" s="3" t="s">
        <v>2</v>
      </c>
      <c r="D412" s="1" t="s">
        <v>452</v>
      </c>
      <c r="E412" s="1">
        <v>8</v>
      </c>
      <c r="F412" s="3" t="s">
        <v>10</v>
      </c>
      <c r="G412" s="3">
        <v>3</v>
      </c>
      <c r="H412" s="3">
        <v>2</v>
      </c>
      <c r="I412" s="31">
        <v>0.06</v>
      </c>
      <c r="K412" s="3">
        <v>1</v>
      </c>
      <c r="AF412" s="1">
        <v>3</v>
      </c>
      <c r="AG412" s="1">
        <v>2</v>
      </c>
      <c r="AM412" s="1">
        <v>1</v>
      </c>
      <c r="DX412" s="1">
        <f t="shared" si="12"/>
        <v>7</v>
      </c>
      <c r="DY412" s="1">
        <f t="shared" si="13"/>
        <v>7</v>
      </c>
    </row>
    <row r="413" spans="1:129" ht="15.75" customHeight="1" x14ac:dyDescent="0.2">
      <c r="A413" s="2">
        <v>44791</v>
      </c>
      <c r="B413" s="15" t="s">
        <v>193</v>
      </c>
      <c r="C413" s="1" t="s">
        <v>3</v>
      </c>
      <c r="D413" s="1" t="s">
        <v>452</v>
      </c>
      <c r="E413" s="1">
        <v>7</v>
      </c>
      <c r="F413" s="3" t="s">
        <v>187</v>
      </c>
      <c r="G413" s="3">
        <v>3</v>
      </c>
      <c r="H413" s="3">
        <v>1</v>
      </c>
      <c r="I413" s="31">
        <v>9.8000000000000004E-2</v>
      </c>
      <c r="K413" s="3">
        <v>1</v>
      </c>
      <c r="L413" s="1">
        <v>2</v>
      </c>
      <c r="BY413" s="1">
        <v>1</v>
      </c>
      <c r="DX413" s="1">
        <f t="shared" si="12"/>
        <v>4</v>
      </c>
      <c r="DY413" s="1">
        <f t="shared" si="13"/>
        <v>3</v>
      </c>
    </row>
    <row r="414" spans="1:129" ht="15.75" customHeight="1" x14ac:dyDescent="0.2">
      <c r="A414" s="2">
        <v>44791</v>
      </c>
      <c r="B414" s="15" t="s">
        <v>196</v>
      </c>
      <c r="C414" s="1" t="s">
        <v>3</v>
      </c>
      <c r="D414" s="1" t="s">
        <v>452</v>
      </c>
      <c r="E414" s="1">
        <v>7</v>
      </c>
      <c r="F414" s="3" t="s">
        <v>10</v>
      </c>
      <c r="G414" s="3">
        <v>5</v>
      </c>
      <c r="H414" s="3">
        <v>2</v>
      </c>
      <c r="I414" s="31">
        <v>0.14000000000000001</v>
      </c>
      <c r="L414" s="1">
        <v>2</v>
      </c>
      <c r="O414" s="1">
        <v>1</v>
      </c>
      <c r="V414" s="1">
        <v>2</v>
      </c>
      <c r="X414" s="1">
        <v>4</v>
      </c>
      <c r="Y414" s="1">
        <v>1</v>
      </c>
      <c r="AB414" s="1">
        <v>1</v>
      </c>
      <c r="AC414" s="1">
        <v>10</v>
      </c>
      <c r="AF414" s="1">
        <v>3</v>
      </c>
      <c r="BN414" s="1">
        <v>1</v>
      </c>
      <c r="CE414" s="1">
        <v>5</v>
      </c>
      <c r="DS414" s="1">
        <v>1</v>
      </c>
      <c r="DX414" s="1">
        <f t="shared" si="12"/>
        <v>31</v>
      </c>
      <c r="DY414" s="1">
        <f t="shared" si="13"/>
        <v>25</v>
      </c>
    </row>
    <row r="415" spans="1:129" ht="15.75" customHeight="1" x14ac:dyDescent="0.2">
      <c r="A415" s="2">
        <v>44791</v>
      </c>
      <c r="B415" s="15" t="s">
        <v>264</v>
      </c>
      <c r="C415" s="3" t="s">
        <v>12</v>
      </c>
      <c r="D415" s="1" t="s">
        <v>452</v>
      </c>
      <c r="E415" s="1">
        <v>6</v>
      </c>
      <c r="F415" s="3" t="s">
        <v>187</v>
      </c>
      <c r="G415" s="3">
        <v>5</v>
      </c>
      <c r="H415" s="3">
        <v>2</v>
      </c>
      <c r="I415" s="31">
        <v>0.16</v>
      </c>
      <c r="K415" s="1">
        <v>1</v>
      </c>
      <c r="AB415" s="1">
        <v>3</v>
      </c>
      <c r="CE415" s="1">
        <v>5</v>
      </c>
      <c r="DX415" s="1">
        <f t="shared" si="12"/>
        <v>9</v>
      </c>
      <c r="DY415" s="1">
        <f t="shared" si="13"/>
        <v>4</v>
      </c>
    </row>
    <row r="416" spans="1:129" ht="15.75" customHeight="1" x14ac:dyDescent="0.2">
      <c r="A416" s="2">
        <v>44791</v>
      </c>
      <c r="B416" s="15" t="s">
        <v>294</v>
      </c>
      <c r="C416" s="3" t="s">
        <v>5</v>
      </c>
      <c r="D416" s="1" t="s">
        <v>452</v>
      </c>
      <c r="E416" s="1">
        <v>5</v>
      </c>
      <c r="F416" s="3" t="s">
        <v>10</v>
      </c>
      <c r="G416" s="3">
        <v>4</v>
      </c>
      <c r="H416" s="3">
        <v>2</v>
      </c>
      <c r="I416" s="31">
        <v>0.24</v>
      </c>
      <c r="J416" s="3">
        <v>1</v>
      </c>
      <c r="K416" s="3">
        <v>1</v>
      </c>
      <c r="AB416" s="1">
        <v>10</v>
      </c>
      <c r="AF416" s="1">
        <v>1</v>
      </c>
      <c r="CE416" s="1">
        <v>2</v>
      </c>
      <c r="DX416" s="1">
        <f t="shared" si="12"/>
        <v>15</v>
      </c>
      <c r="DY416" s="1">
        <f t="shared" si="13"/>
        <v>13</v>
      </c>
    </row>
    <row r="417" spans="1:129" ht="15.75" customHeight="1" x14ac:dyDescent="0.2">
      <c r="A417" s="2">
        <v>44791</v>
      </c>
      <c r="B417" s="15" t="s">
        <v>351</v>
      </c>
      <c r="C417" s="3" t="s">
        <v>5</v>
      </c>
      <c r="D417" s="1" t="s">
        <v>452</v>
      </c>
      <c r="E417" s="1">
        <v>5</v>
      </c>
      <c r="F417" s="3" t="s">
        <v>187</v>
      </c>
      <c r="G417" s="3">
        <v>5</v>
      </c>
      <c r="H417" s="3">
        <v>2</v>
      </c>
      <c r="I417" s="31">
        <v>0.14000000000000001</v>
      </c>
      <c r="K417" s="1">
        <v>3</v>
      </c>
      <c r="V417" s="1">
        <v>1</v>
      </c>
      <c r="AB417" s="1">
        <v>4</v>
      </c>
      <c r="AF417" s="1">
        <v>1</v>
      </c>
      <c r="CE417" s="1">
        <v>1</v>
      </c>
      <c r="DX417" s="1">
        <f t="shared" si="12"/>
        <v>10</v>
      </c>
      <c r="DY417" s="1">
        <f t="shared" si="13"/>
        <v>9</v>
      </c>
    </row>
    <row r="418" spans="1:129" ht="15.75" customHeight="1" x14ac:dyDescent="0.2">
      <c r="A418" s="2">
        <v>44791</v>
      </c>
      <c r="B418" s="15" t="s">
        <v>352</v>
      </c>
      <c r="C418" s="3" t="s">
        <v>156</v>
      </c>
      <c r="D418" s="1" t="s">
        <v>452</v>
      </c>
      <c r="E418" s="1">
        <v>4</v>
      </c>
      <c r="F418" s="3" t="s">
        <v>153</v>
      </c>
      <c r="G418" s="3">
        <v>2</v>
      </c>
      <c r="H418" s="3">
        <v>2</v>
      </c>
      <c r="I418" s="31">
        <v>0</v>
      </c>
      <c r="DX418" s="1">
        <f t="shared" si="12"/>
        <v>0</v>
      </c>
      <c r="DY418" s="1">
        <f t="shared" si="13"/>
        <v>0</v>
      </c>
    </row>
    <row r="419" spans="1:129" ht="15.75" customHeight="1" x14ac:dyDescent="0.2">
      <c r="A419" s="2">
        <v>44791</v>
      </c>
      <c r="B419" s="15" t="s">
        <v>353</v>
      </c>
      <c r="C419" s="3" t="s">
        <v>6</v>
      </c>
      <c r="D419" s="1" t="s">
        <v>452</v>
      </c>
      <c r="E419" s="1">
        <v>3</v>
      </c>
      <c r="F419" s="3" t="s">
        <v>187</v>
      </c>
      <c r="G419" s="3">
        <v>3</v>
      </c>
      <c r="H419" s="3">
        <v>2</v>
      </c>
      <c r="I419" s="31">
        <v>0.06</v>
      </c>
      <c r="J419" s="3">
        <v>1</v>
      </c>
      <c r="AB419" s="1">
        <v>4</v>
      </c>
      <c r="DS419" s="1">
        <v>1</v>
      </c>
      <c r="DX419" s="1">
        <f t="shared" si="12"/>
        <v>6</v>
      </c>
      <c r="DY419" s="1">
        <f t="shared" si="13"/>
        <v>5</v>
      </c>
    </row>
    <row r="420" spans="1:129" ht="15.75" customHeight="1" x14ac:dyDescent="0.2">
      <c r="A420" s="2">
        <v>44791</v>
      </c>
      <c r="B420" s="15" t="s">
        <v>354</v>
      </c>
      <c r="C420" s="3" t="s">
        <v>6</v>
      </c>
      <c r="D420" s="1" t="s">
        <v>452</v>
      </c>
      <c r="E420" s="1">
        <v>3</v>
      </c>
      <c r="F420" s="3" t="s">
        <v>153</v>
      </c>
      <c r="G420" s="3">
        <v>4</v>
      </c>
      <c r="H420" s="3">
        <v>2</v>
      </c>
      <c r="I420" s="31">
        <v>3.5000000000000003E-2</v>
      </c>
      <c r="X420" s="1">
        <v>1</v>
      </c>
      <c r="AB420" s="1">
        <v>2</v>
      </c>
      <c r="DX420" s="1">
        <f t="shared" si="12"/>
        <v>3</v>
      </c>
      <c r="DY420" s="1">
        <f t="shared" si="13"/>
        <v>3</v>
      </c>
    </row>
    <row r="421" spans="1:129" ht="12.75" x14ac:dyDescent="0.2">
      <c r="A421" s="2">
        <v>44791</v>
      </c>
      <c r="B421" s="15" t="s">
        <v>355</v>
      </c>
      <c r="C421" s="3" t="s">
        <v>7</v>
      </c>
      <c r="D421" s="1" t="s">
        <v>452</v>
      </c>
      <c r="E421" s="1">
        <v>2</v>
      </c>
      <c r="F421" s="3" t="s">
        <v>153</v>
      </c>
      <c r="G421" s="3">
        <v>5</v>
      </c>
      <c r="H421" s="3">
        <v>2</v>
      </c>
      <c r="I421" s="31">
        <v>0.03</v>
      </c>
      <c r="X421" s="1">
        <v>1</v>
      </c>
      <c r="AF421" s="1">
        <v>1</v>
      </c>
      <c r="DK421" s="1">
        <v>1</v>
      </c>
      <c r="DX421" s="1">
        <f t="shared" si="12"/>
        <v>3</v>
      </c>
      <c r="DY421" s="1">
        <f t="shared" si="13"/>
        <v>2</v>
      </c>
    </row>
    <row r="422" spans="1:129" ht="15.75" customHeight="1" x14ac:dyDescent="0.2">
      <c r="A422" s="2">
        <v>44791</v>
      </c>
      <c r="B422" s="15" t="s">
        <v>316</v>
      </c>
      <c r="C422" s="3" t="s">
        <v>7</v>
      </c>
      <c r="D422" s="1" t="s">
        <v>452</v>
      </c>
      <c r="E422" s="1">
        <v>2</v>
      </c>
      <c r="F422" s="3" t="s">
        <v>187</v>
      </c>
      <c r="G422" s="3">
        <v>3</v>
      </c>
      <c r="H422" s="3">
        <v>2</v>
      </c>
      <c r="I422" s="31">
        <v>0</v>
      </c>
      <c r="DX422" s="1">
        <f t="shared" si="12"/>
        <v>0</v>
      </c>
      <c r="DY422" s="1">
        <f t="shared" si="13"/>
        <v>0</v>
      </c>
    </row>
    <row r="423" spans="1:129" ht="15.75" customHeight="1" x14ac:dyDescent="0.2">
      <c r="A423" s="2">
        <v>44791</v>
      </c>
      <c r="B423" s="15" t="s">
        <v>319</v>
      </c>
      <c r="C423" s="3" t="s">
        <v>11</v>
      </c>
      <c r="D423" s="1" t="s">
        <v>452</v>
      </c>
      <c r="E423" s="1">
        <v>1</v>
      </c>
      <c r="F423" s="3" t="s">
        <v>187</v>
      </c>
      <c r="G423" s="3">
        <v>5</v>
      </c>
      <c r="H423" s="3">
        <v>2</v>
      </c>
      <c r="I423" s="31">
        <v>6.5000000000000002E-2</v>
      </c>
      <c r="K423" s="1">
        <v>1</v>
      </c>
      <c r="Y423" s="1">
        <v>2</v>
      </c>
      <c r="AB423" s="1">
        <v>1</v>
      </c>
      <c r="DX423" s="1">
        <f t="shared" si="12"/>
        <v>4</v>
      </c>
      <c r="DY423" s="1">
        <f t="shared" si="13"/>
        <v>4</v>
      </c>
    </row>
    <row r="424" spans="1:129" ht="15.75" customHeight="1" x14ac:dyDescent="0.2">
      <c r="A424" s="2">
        <v>44791</v>
      </c>
      <c r="B424" s="15" t="s">
        <v>356</v>
      </c>
      <c r="C424" s="3" t="s">
        <v>11</v>
      </c>
      <c r="D424" s="1" t="s">
        <v>452</v>
      </c>
      <c r="E424" s="1">
        <v>1</v>
      </c>
      <c r="F424" s="3" t="s">
        <v>153</v>
      </c>
      <c r="G424" s="3">
        <v>4</v>
      </c>
      <c r="H424" s="3">
        <v>2</v>
      </c>
      <c r="I424" s="31">
        <v>5.5E-2</v>
      </c>
      <c r="AB424" s="1">
        <v>2</v>
      </c>
      <c r="AC424" s="1">
        <v>1</v>
      </c>
      <c r="DC424" s="1">
        <v>2</v>
      </c>
      <c r="DX424" s="1">
        <f t="shared" si="12"/>
        <v>5</v>
      </c>
      <c r="DY424" s="1">
        <f t="shared" si="13"/>
        <v>3</v>
      </c>
    </row>
    <row r="425" spans="1:129" ht="15.75" customHeight="1" x14ac:dyDescent="0.2">
      <c r="A425" s="2">
        <v>44813</v>
      </c>
      <c r="B425" s="15" t="s">
        <v>281</v>
      </c>
      <c r="C425" s="3" t="s">
        <v>0</v>
      </c>
      <c r="D425" s="1" t="s">
        <v>452</v>
      </c>
      <c r="E425" s="1">
        <v>10</v>
      </c>
      <c r="F425" s="3" t="s">
        <v>9</v>
      </c>
      <c r="G425" s="3">
        <v>5</v>
      </c>
      <c r="H425" s="3">
        <v>2</v>
      </c>
      <c r="I425" s="31">
        <v>0.08</v>
      </c>
      <c r="U425" s="1">
        <v>1</v>
      </c>
      <c r="X425" s="1">
        <v>3</v>
      </c>
      <c r="AB425" s="3">
        <v>6</v>
      </c>
      <c r="AF425" s="1">
        <v>2</v>
      </c>
      <c r="DV425" s="1">
        <v>1</v>
      </c>
      <c r="DX425" s="1">
        <f t="shared" si="12"/>
        <v>13</v>
      </c>
      <c r="DY425" s="1">
        <f t="shared" si="13"/>
        <v>12</v>
      </c>
    </row>
    <row r="426" spans="1:129" ht="15.75" customHeight="1" x14ac:dyDescent="0.2">
      <c r="A426" s="2">
        <v>44813</v>
      </c>
      <c r="B426" s="15" t="s">
        <v>357</v>
      </c>
      <c r="C426" s="3" t="s">
        <v>0</v>
      </c>
      <c r="D426" s="1" t="s">
        <v>452</v>
      </c>
      <c r="E426" s="1">
        <v>10</v>
      </c>
      <c r="F426" s="3" t="s">
        <v>10</v>
      </c>
      <c r="G426" s="3">
        <v>5</v>
      </c>
      <c r="H426" s="3">
        <v>2</v>
      </c>
      <c r="I426" s="31">
        <v>7.4999999999999997E-2</v>
      </c>
      <c r="K426" s="1">
        <v>2</v>
      </c>
      <c r="W426" s="1">
        <v>2</v>
      </c>
      <c r="AB426" s="3">
        <v>3</v>
      </c>
      <c r="AC426" s="1">
        <v>2</v>
      </c>
      <c r="DX426" s="1">
        <f t="shared" si="12"/>
        <v>9</v>
      </c>
      <c r="DY426" s="1">
        <f t="shared" si="13"/>
        <v>9</v>
      </c>
    </row>
    <row r="427" spans="1:129" ht="15.75" customHeight="1" x14ac:dyDescent="0.2">
      <c r="A427" s="2">
        <v>44813</v>
      </c>
      <c r="B427" s="15" t="s">
        <v>227</v>
      </c>
      <c r="C427" s="3" t="s">
        <v>1</v>
      </c>
      <c r="D427" s="1" t="s">
        <v>452</v>
      </c>
      <c r="E427" s="1">
        <v>9</v>
      </c>
      <c r="F427" s="3" t="s">
        <v>9</v>
      </c>
      <c r="G427" s="3">
        <v>3</v>
      </c>
      <c r="H427" s="3">
        <v>2</v>
      </c>
      <c r="I427" s="31">
        <v>6.5000000000000002E-2</v>
      </c>
      <c r="K427" s="1">
        <v>2</v>
      </c>
      <c r="DX427" s="1">
        <f t="shared" si="12"/>
        <v>2</v>
      </c>
      <c r="DY427" s="1">
        <f t="shared" si="13"/>
        <v>2</v>
      </c>
    </row>
    <row r="428" spans="1:129" ht="15.75" customHeight="1" x14ac:dyDescent="0.2">
      <c r="A428" s="2">
        <v>44813</v>
      </c>
      <c r="B428" s="15" t="s">
        <v>358</v>
      </c>
      <c r="C428" s="3" t="s">
        <v>1</v>
      </c>
      <c r="D428" s="1" t="s">
        <v>452</v>
      </c>
      <c r="E428" s="1">
        <v>9</v>
      </c>
      <c r="F428" s="3" t="s">
        <v>10</v>
      </c>
      <c r="G428" s="3">
        <v>4</v>
      </c>
      <c r="H428" s="3">
        <v>2</v>
      </c>
      <c r="I428" s="31">
        <v>0.23499999999999999</v>
      </c>
      <c r="J428" s="3">
        <v>4</v>
      </c>
      <c r="K428" s="3">
        <v>2</v>
      </c>
      <c r="AB428" s="1">
        <v>2</v>
      </c>
      <c r="AC428" s="1">
        <v>1</v>
      </c>
      <c r="DD428" s="1">
        <v>1</v>
      </c>
      <c r="DX428" s="1">
        <f t="shared" si="12"/>
        <v>10</v>
      </c>
      <c r="DY428" s="1">
        <f t="shared" si="13"/>
        <v>9</v>
      </c>
    </row>
    <row r="429" spans="1:129" ht="15.75" customHeight="1" x14ac:dyDescent="0.2">
      <c r="A429" s="2">
        <v>44813</v>
      </c>
      <c r="B429" s="15" t="s">
        <v>181</v>
      </c>
      <c r="C429" s="3" t="s">
        <v>2</v>
      </c>
      <c r="D429" s="1" t="s">
        <v>452</v>
      </c>
      <c r="E429" s="1">
        <v>8</v>
      </c>
      <c r="F429" s="3" t="s">
        <v>10</v>
      </c>
      <c r="G429" s="3">
        <v>3</v>
      </c>
      <c r="H429" s="3">
        <v>2</v>
      </c>
      <c r="I429" s="31">
        <v>0.32</v>
      </c>
      <c r="X429" s="1">
        <v>5</v>
      </c>
      <c r="AC429" s="1">
        <v>1</v>
      </c>
      <c r="AF429" s="1">
        <v>1</v>
      </c>
      <c r="AG429" s="1">
        <v>1</v>
      </c>
      <c r="AM429" s="1">
        <v>2</v>
      </c>
      <c r="BR429" s="1">
        <v>1</v>
      </c>
      <c r="DX429" s="1">
        <f t="shared" si="12"/>
        <v>11</v>
      </c>
      <c r="DY429" s="1">
        <f t="shared" si="13"/>
        <v>10</v>
      </c>
    </row>
    <row r="430" spans="1:129" ht="15.75" customHeight="1" x14ac:dyDescent="0.2">
      <c r="A430" s="2">
        <v>44813</v>
      </c>
      <c r="B430" s="15" t="s">
        <v>359</v>
      </c>
      <c r="C430" s="3" t="s">
        <v>2</v>
      </c>
      <c r="D430" s="1" t="s">
        <v>452</v>
      </c>
      <c r="E430" s="1">
        <v>8</v>
      </c>
      <c r="F430" s="3" t="s">
        <v>9</v>
      </c>
      <c r="G430" s="3">
        <v>5</v>
      </c>
      <c r="H430" s="3">
        <v>2</v>
      </c>
      <c r="I430" s="31">
        <v>0.14499999999999999</v>
      </c>
      <c r="K430" s="1">
        <v>3</v>
      </c>
      <c r="X430" s="1">
        <v>1</v>
      </c>
      <c r="AB430" s="1">
        <v>1</v>
      </c>
      <c r="BX430" s="1">
        <v>4</v>
      </c>
      <c r="DX430" s="1">
        <f t="shared" si="12"/>
        <v>9</v>
      </c>
      <c r="DY430" s="1">
        <f t="shared" si="13"/>
        <v>5</v>
      </c>
    </row>
    <row r="431" spans="1:129" ht="15.75" customHeight="1" x14ac:dyDescent="0.2">
      <c r="A431" s="2">
        <v>44813</v>
      </c>
      <c r="B431" s="15" t="s">
        <v>197</v>
      </c>
      <c r="C431" s="1" t="s">
        <v>3</v>
      </c>
      <c r="D431" s="1" t="s">
        <v>452</v>
      </c>
      <c r="E431" s="1">
        <v>7</v>
      </c>
      <c r="F431" s="3" t="s">
        <v>10</v>
      </c>
      <c r="G431" s="3">
        <v>5</v>
      </c>
      <c r="H431" s="3">
        <v>2</v>
      </c>
      <c r="I431" s="31">
        <v>0.28499999999999998</v>
      </c>
      <c r="X431" s="1">
        <v>1</v>
      </c>
      <c r="AB431" s="1">
        <v>2</v>
      </c>
      <c r="AG431" s="1">
        <v>1</v>
      </c>
      <c r="CK431" s="1">
        <v>1</v>
      </c>
      <c r="DX431" s="1">
        <f t="shared" si="12"/>
        <v>5</v>
      </c>
      <c r="DY431" s="1">
        <f t="shared" si="13"/>
        <v>4</v>
      </c>
    </row>
    <row r="432" spans="1:129" ht="15.75" customHeight="1" x14ac:dyDescent="0.2">
      <c r="A432" s="2">
        <v>44813</v>
      </c>
      <c r="B432" s="15" t="s">
        <v>360</v>
      </c>
      <c r="C432" s="1" t="s">
        <v>3</v>
      </c>
      <c r="D432" s="1" t="s">
        <v>452</v>
      </c>
      <c r="E432" s="1">
        <v>7</v>
      </c>
      <c r="F432" s="3" t="s">
        <v>9</v>
      </c>
      <c r="G432" s="3">
        <v>3</v>
      </c>
      <c r="H432" s="3">
        <v>1</v>
      </c>
      <c r="I432" s="31">
        <v>3.5000000000000003E-2</v>
      </c>
      <c r="K432" s="1">
        <v>2</v>
      </c>
      <c r="AG432" s="1">
        <v>2</v>
      </c>
      <c r="DX432" s="1">
        <f t="shared" si="12"/>
        <v>4</v>
      </c>
      <c r="DY432" s="1">
        <f t="shared" si="13"/>
        <v>4</v>
      </c>
    </row>
    <row r="433" spans="1:129" ht="15.75" customHeight="1" x14ac:dyDescent="0.2">
      <c r="A433" s="2">
        <v>44813</v>
      </c>
      <c r="B433" s="15" t="s">
        <v>361</v>
      </c>
      <c r="C433" s="3" t="s">
        <v>4</v>
      </c>
      <c r="D433" s="1" t="s">
        <v>452</v>
      </c>
      <c r="E433" s="1">
        <v>6</v>
      </c>
      <c r="F433" s="3" t="s">
        <v>9</v>
      </c>
      <c r="G433" s="3">
        <v>5</v>
      </c>
      <c r="H433" s="3">
        <v>2</v>
      </c>
      <c r="I433" s="31">
        <v>0.115</v>
      </c>
      <c r="AB433" s="1">
        <v>7</v>
      </c>
      <c r="AC433" s="1">
        <v>1</v>
      </c>
      <c r="CE433" s="1">
        <v>3</v>
      </c>
      <c r="DX433" s="1">
        <f t="shared" si="12"/>
        <v>11</v>
      </c>
      <c r="DY433" s="1">
        <f t="shared" si="13"/>
        <v>8</v>
      </c>
    </row>
    <row r="434" spans="1:129" ht="15.75" customHeight="1" x14ac:dyDescent="0.2">
      <c r="A434" s="2">
        <v>44813</v>
      </c>
      <c r="B434" s="15" t="s">
        <v>362</v>
      </c>
      <c r="C434" s="3" t="s">
        <v>5</v>
      </c>
      <c r="D434" s="1" t="s">
        <v>452</v>
      </c>
      <c r="E434" s="1">
        <v>5</v>
      </c>
      <c r="F434" s="3" t="s">
        <v>9</v>
      </c>
      <c r="G434" s="3">
        <v>5</v>
      </c>
      <c r="H434" s="3">
        <v>2</v>
      </c>
      <c r="I434" s="31">
        <v>5.5E-2</v>
      </c>
      <c r="K434" s="1">
        <v>3</v>
      </c>
      <c r="AB434" s="1">
        <v>6</v>
      </c>
      <c r="AM434" s="1">
        <v>1</v>
      </c>
      <c r="DX434" s="1">
        <f t="shared" si="12"/>
        <v>10</v>
      </c>
      <c r="DY434" s="1">
        <f t="shared" si="13"/>
        <v>10</v>
      </c>
    </row>
    <row r="435" spans="1:129" ht="15.75" customHeight="1" x14ac:dyDescent="0.2">
      <c r="A435" s="2">
        <v>44813</v>
      </c>
      <c r="B435" s="15" t="s">
        <v>174</v>
      </c>
      <c r="C435" s="3" t="s">
        <v>5</v>
      </c>
      <c r="D435" s="1" t="s">
        <v>452</v>
      </c>
      <c r="E435" s="1">
        <v>5</v>
      </c>
      <c r="F435" s="3" t="s">
        <v>10</v>
      </c>
      <c r="G435" s="3">
        <v>4</v>
      </c>
      <c r="H435" s="3">
        <v>2</v>
      </c>
      <c r="I435" s="31">
        <v>0.19</v>
      </c>
      <c r="X435" s="1">
        <v>1</v>
      </c>
      <c r="Y435" s="1">
        <v>7</v>
      </c>
      <c r="AB435" s="1">
        <v>5</v>
      </c>
      <c r="DD435" s="1">
        <v>1</v>
      </c>
      <c r="DX435" s="1">
        <f t="shared" si="12"/>
        <v>14</v>
      </c>
      <c r="DY435" s="1">
        <f t="shared" si="13"/>
        <v>13</v>
      </c>
    </row>
    <row r="436" spans="1:129" ht="15.75" customHeight="1" x14ac:dyDescent="0.2">
      <c r="A436" s="2">
        <v>44813</v>
      </c>
      <c r="B436" s="15" t="s">
        <v>221</v>
      </c>
      <c r="C436" s="3" t="s">
        <v>156</v>
      </c>
      <c r="D436" s="1" t="s">
        <v>452</v>
      </c>
      <c r="E436" s="1">
        <v>4</v>
      </c>
      <c r="F436" s="3" t="s">
        <v>10</v>
      </c>
      <c r="G436" s="3">
        <v>2</v>
      </c>
      <c r="H436" s="3">
        <v>2</v>
      </c>
      <c r="I436" s="31">
        <v>6.5000000000000002E-2</v>
      </c>
      <c r="K436" s="1">
        <v>1</v>
      </c>
      <c r="Y436" s="1">
        <v>1</v>
      </c>
      <c r="DX436" s="1">
        <f t="shared" si="12"/>
        <v>2</v>
      </c>
      <c r="DY436" s="1">
        <f t="shared" si="13"/>
        <v>2</v>
      </c>
    </row>
    <row r="437" spans="1:129" ht="15.75" customHeight="1" x14ac:dyDescent="0.2">
      <c r="A437" s="2">
        <v>44813</v>
      </c>
      <c r="B437" s="15" t="s">
        <v>363</v>
      </c>
      <c r="C437" s="3" t="s">
        <v>300</v>
      </c>
      <c r="D437" s="1" t="s">
        <v>452</v>
      </c>
      <c r="E437" s="1">
        <v>3</v>
      </c>
      <c r="F437" s="3" t="s">
        <v>10</v>
      </c>
      <c r="G437" s="3">
        <v>4</v>
      </c>
      <c r="H437" s="3">
        <v>2</v>
      </c>
      <c r="I437" s="31">
        <v>7.0000000000000007E-2</v>
      </c>
      <c r="AB437" s="1">
        <v>3</v>
      </c>
      <c r="AG437" s="1">
        <v>1</v>
      </c>
      <c r="CE437" s="1">
        <v>1</v>
      </c>
      <c r="DK437" s="1">
        <v>1</v>
      </c>
      <c r="DX437" s="1">
        <f t="shared" si="12"/>
        <v>6</v>
      </c>
      <c r="DY437" s="1">
        <f t="shared" si="13"/>
        <v>4</v>
      </c>
    </row>
    <row r="438" spans="1:129" ht="15.75" customHeight="1" x14ac:dyDescent="0.2">
      <c r="A438" s="2">
        <v>44813</v>
      </c>
      <c r="B438" s="15" t="s">
        <v>364</v>
      </c>
      <c r="C438" s="3" t="s">
        <v>300</v>
      </c>
      <c r="D438" s="1" t="s">
        <v>452</v>
      </c>
      <c r="E438" s="1">
        <v>3</v>
      </c>
      <c r="F438" s="3" t="s">
        <v>9</v>
      </c>
      <c r="G438" s="3">
        <v>3</v>
      </c>
      <c r="H438" s="3">
        <v>2</v>
      </c>
      <c r="I438" s="31">
        <v>0.22500000000000001</v>
      </c>
      <c r="K438" s="1">
        <v>6</v>
      </c>
      <c r="AB438" s="1">
        <v>8</v>
      </c>
      <c r="DX438" s="1">
        <f t="shared" si="12"/>
        <v>14</v>
      </c>
      <c r="DY438" s="1">
        <f t="shared" si="13"/>
        <v>14</v>
      </c>
    </row>
    <row r="439" spans="1:129" ht="15.75" customHeight="1" x14ac:dyDescent="0.2">
      <c r="A439" s="2">
        <v>44813</v>
      </c>
      <c r="B439" s="15" t="s">
        <v>297</v>
      </c>
      <c r="C439" s="3" t="s">
        <v>7</v>
      </c>
      <c r="D439" s="1" t="s">
        <v>452</v>
      </c>
      <c r="E439" s="1">
        <v>2</v>
      </c>
      <c r="F439" s="3" t="s">
        <v>10</v>
      </c>
      <c r="G439" s="3">
        <v>5</v>
      </c>
      <c r="H439" s="3">
        <v>2</v>
      </c>
      <c r="I439" s="31">
        <v>0</v>
      </c>
      <c r="DX439" s="1">
        <f t="shared" si="12"/>
        <v>0</v>
      </c>
      <c r="DY439" s="1">
        <f t="shared" si="13"/>
        <v>0</v>
      </c>
    </row>
    <row r="440" spans="1:129" ht="15.75" customHeight="1" x14ac:dyDescent="0.2">
      <c r="A440" s="2">
        <v>44813</v>
      </c>
      <c r="B440" s="15" t="s">
        <v>365</v>
      </c>
      <c r="C440" s="3" t="s">
        <v>7</v>
      </c>
      <c r="D440" s="1" t="s">
        <v>452</v>
      </c>
      <c r="E440" s="1">
        <v>2</v>
      </c>
      <c r="F440" s="3" t="s">
        <v>9</v>
      </c>
      <c r="G440" s="3">
        <v>3</v>
      </c>
      <c r="H440" s="3">
        <v>2</v>
      </c>
      <c r="I440" s="31">
        <v>0</v>
      </c>
      <c r="DX440" s="1">
        <f t="shared" si="12"/>
        <v>0</v>
      </c>
      <c r="DY440" s="1">
        <f t="shared" si="13"/>
        <v>0</v>
      </c>
    </row>
    <row r="441" spans="1:129" ht="15.75" customHeight="1" x14ac:dyDescent="0.2">
      <c r="A441" s="2">
        <v>44813</v>
      </c>
      <c r="B441" s="15" t="s">
        <v>366</v>
      </c>
      <c r="C441" s="3" t="s">
        <v>11</v>
      </c>
      <c r="D441" s="1" t="s">
        <v>452</v>
      </c>
      <c r="E441" s="1">
        <v>1</v>
      </c>
      <c r="F441" s="3" t="s">
        <v>10</v>
      </c>
      <c r="G441" s="3">
        <v>4</v>
      </c>
      <c r="H441" s="3">
        <v>2</v>
      </c>
      <c r="I441" s="31">
        <v>5.5E-2</v>
      </c>
      <c r="K441" s="1">
        <v>1</v>
      </c>
      <c r="AB441" s="1">
        <v>6</v>
      </c>
      <c r="AF441" s="1">
        <v>1</v>
      </c>
      <c r="DX441" s="1">
        <f t="shared" si="12"/>
        <v>8</v>
      </c>
      <c r="DY441" s="1">
        <f t="shared" si="13"/>
        <v>8</v>
      </c>
    </row>
    <row r="442" spans="1:129" ht="15.75" customHeight="1" x14ac:dyDescent="0.2">
      <c r="A442" s="2">
        <v>44813</v>
      </c>
      <c r="B442" s="15" t="s">
        <v>367</v>
      </c>
      <c r="C442" s="3" t="s">
        <v>11</v>
      </c>
      <c r="D442" s="1" t="s">
        <v>452</v>
      </c>
      <c r="E442" s="1">
        <v>1</v>
      </c>
      <c r="F442" s="3" t="s">
        <v>9</v>
      </c>
      <c r="G442" s="3">
        <v>3</v>
      </c>
      <c r="H442" s="3">
        <v>2</v>
      </c>
      <c r="I442" s="31">
        <v>9.5000000000000001E-2</v>
      </c>
      <c r="S442" s="1">
        <v>1</v>
      </c>
      <c r="AB442" s="1">
        <v>2</v>
      </c>
      <c r="BR442" s="1">
        <v>1</v>
      </c>
      <c r="DX442" s="1">
        <f t="shared" si="12"/>
        <v>4</v>
      </c>
      <c r="DY442" s="1">
        <f t="shared" si="13"/>
        <v>3</v>
      </c>
    </row>
    <row r="443" spans="1:129" ht="15.75" customHeight="1" x14ac:dyDescent="0.2">
      <c r="A443" s="2">
        <v>44820</v>
      </c>
      <c r="B443" s="15" t="s">
        <v>280</v>
      </c>
      <c r="C443" s="3" t="s">
        <v>0</v>
      </c>
      <c r="D443" s="1" t="s">
        <v>452</v>
      </c>
      <c r="E443" s="1">
        <v>10</v>
      </c>
      <c r="F443" s="3" t="s">
        <v>9</v>
      </c>
      <c r="G443" s="3">
        <v>3</v>
      </c>
      <c r="H443" s="3">
        <v>2</v>
      </c>
      <c r="I443" s="31">
        <v>0.125</v>
      </c>
      <c r="X443" s="1">
        <v>10</v>
      </c>
      <c r="AB443" s="3">
        <v>6</v>
      </c>
      <c r="AC443" s="1">
        <v>6</v>
      </c>
      <c r="DX443" s="1">
        <f t="shared" si="12"/>
        <v>22</v>
      </c>
      <c r="DY443" s="1">
        <f t="shared" si="13"/>
        <v>22</v>
      </c>
    </row>
    <row r="444" spans="1:129" ht="15.75" customHeight="1" x14ac:dyDescent="0.2">
      <c r="A444" s="2">
        <v>44820</v>
      </c>
      <c r="B444" s="15" t="s">
        <v>368</v>
      </c>
      <c r="C444" s="3" t="s">
        <v>0</v>
      </c>
      <c r="D444" s="1" t="s">
        <v>452</v>
      </c>
      <c r="E444" s="1">
        <v>10</v>
      </c>
      <c r="F444" s="3" t="s">
        <v>10</v>
      </c>
      <c r="G444" s="3">
        <v>5</v>
      </c>
      <c r="H444" s="3">
        <v>2</v>
      </c>
      <c r="I444" s="31">
        <v>0.105</v>
      </c>
      <c r="X444" s="1">
        <v>4</v>
      </c>
      <c r="Y444" s="1">
        <v>2</v>
      </c>
      <c r="AB444" s="3">
        <v>7</v>
      </c>
      <c r="BN444" s="1">
        <v>1</v>
      </c>
      <c r="DX444" s="1">
        <f t="shared" si="12"/>
        <v>14</v>
      </c>
      <c r="DY444" s="1">
        <f t="shared" si="13"/>
        <v>14</v>
      </c>
    </row>
    <row r="445" spans="1:129" ht="15.75" customHeight="1" x14ac:dyDescent="0.2">
      <c r="A445" s="2">
        <v>44820</v>
      </c>
      <c r="B445" s="15" t="s">
        <v>207</v>
      </c>
      <c r="C445" s="3" t="s">
        <v>1</v>
      </c>
      <c r="D445" s="1" t="s">
        <v>452</v>
      </c>
      <c r="E445" s="1">
        <v>9</v>
      </c>
      <c r="F445" s="3" t="s">
        <v>10</v>
      </c>
      <c r="G445" s="3">
        <v>4</v>
      </c>
      <c r="H445" s="3">
        <v>2</v>
      </c>
      <c r="I445" s="31">
        <v>5.5E-2</v>
      </c>
      <c r="K445" s="1">
        <v>2</v>
      </c>
      <c r="AB445" s="3">
        <v>5</v>
      </c>
      <c r="AF445" s="1">
        <v>4</v>
      </c>
      <c r="AM445" s="1">
        <v>1</v>
      </c>
      <c r="DX445" s="1">
        <f t="shared" si="12"/>
        <v>12</v>
      </c>
      <c r="DY445" s="1">
        <f t="shared" si="13"/>
        <v>12</v>
      </c>
    </row>
    <row r="446" spans="1:129" ht="15.75" customHeight="1" x14ac:dyDescent="0.2">
      <c r="A446" s="2">
        <v>44820</v>
      </c>
      <c r="B446" s="15" t="s">
        <v>173</v>
      </c>
      <c r="C446" s="3" t="s">
        <v>1</v>
      </c>
      <c r="D446" s="1" t="s">
        <v>452</v>
      </c>
      <c r="E446" s="1">
        <v>9</v>
      </c>
      <c r="F446" s="3" t="s">
        <v>9</v>
      </c>
      <c r="G446" s="3">
        <v>3</v>
      </c>
      <c r="H446" s="3">
        <v>2</v>
      </c>
      <c r="I446" s="31">
        <v>0.14000000000000001</v>
      </c>
      <c r="K446" s="1">
        <v>1</v>
      </c>
      <c r="P446" s="1">
        <v>1</v>
      </c>
      <c r="AB446" s="3">
        <v>3</v>
      </c>
      <c r="AM446" s="1">
        <v>1</v>
      </c>
      <c r="DX446" s="1">
        <f t="shared" si="12"/>
        <v>6</v>
      </c>
      <c r="DY446" s="1">
        <f t="shared" si="13"/>
        <v>6</v>
      </c>
    </row>
    <row r="447" spans="1:129" ht="15.75" customHeight="1" x14ac:dyDescent="0.2">
      <c r="A447" s="2">
        <v>44820</v>
      </c>
      <c r="B447" s="15" t="s">
        <v>369</v>
      </c>
      <c r="C447" s="3" t="s">
        <v>2</v>
      </c>
      <c r="D447" s="1" t="s">
        <v>452</v>
      </c>
      <c r="E447" s="1">
        <v>8</v>
      </c>
      <c r="F447" s="3" t="s">
        <v>9</v>
      </c>
      <c r="G447" s="3">
        <v>5</v>
      </c>
      <c r="H447" s="3">
        <v>2</v>
      </c>
      <c r="I447" s="31">
        <v>0.34</v>
      </c>
      <c r="J447" s="3">
        <v>3</v>
      </c>
      <c r="X447" s="1">
        <v>1</v>
      </c>
      <c r="AM447" s="1">
        <v>4</v>
      </c>
      <c r="BN447" s="1">
        <v>3</v>
      </c>
      <c r="BX447" s="1">
        <v>1</v>
      </c>
      <c r="CE447" s="1">
        <v>1</v>
      </c>
      <c r="DX447" s="1">
        <f t="shared" si="12"/>
        <v>13</v>
      </c>
      <c r="DY447" s="1">
        <f t="shared" si="13"/>
        <v>11</v>
      </c>
    </row>
    <row r="448" spans="1:129" ht="15.75" customHeight="1" x14ac:dyDescent="0.2">
      <c r="A448" s="2">
        <v>44820</v>
      </c>
      <c r="B448" s="15" t="s">
        <v>370</v>
      </c>
      <c r="C448" s="3" t="s">
        <v>2</v>
      </c>
      <c r="D448" s="1" t="s">
        <v>452</v>
      </c>
      <c r="E448" s="1">
        <v>8</v>
      </c>
      <c r="F448" s="3" t="s">
        <v>10</v>
      </c>
      <c r="G448" s="3">
        <v>3</v>
      </c>
      <c r="H448" s="3">
        <v>2</v>
      </c>
      <c r="I448" s="31">
        <v>0.60499999999999998</v>
      </c>
      <c r="J448" s="3">
        <v>1</v>
      </c>
      <c r="K448" s="3">
        <v>2</v>
      </c>
      <c r="X448" s="1">
        <v>2</v>
      </c>
      <c r="AC448" s="1">
        <v>1</v>
      </c>
      <c r="BN448" s="1">
        <v>2</v>
      </c>
      <c r="DC448" s="1">
        <v>2</v>
      </c>
      <c r="DX448" s="1">
        <f t="shared" si="12"/>
        <v>10</v>
      </c>
      <c r="DY448" s="1">
        <f t="shared" si="13"/>
        <v>8</v>
      </c>
    </row>
    <row r="449" spans="1:129" ht="15.75" customHeight="1" x14ac:dyDescent="0.2">
      <c r="A449" s="2">
        <v>44820</v>
      </c>
      <c r="B449" s="15" t="s">
        <v>371</v>
      </c>
      <c r="C449" s="1" t="s">
        <v>3</v>
      </c>
      <c r="D449" s="1" t="s">
        <v>452</v>
      </c>
      <c r="E449" s="1">
        <v>7</v>
      </c>
      <c r="F449" s="3" t="s">
        <v>9</v>
      </c>
      <c r="G449" s="3">
        <v>3</v>
      </c>
      <c r="H449" s="3">
        <v>1</v>
      </c>
      <c r="I449" s="31">
        <v>0.37</v>
      </c>
      <c r="J449" s="3">
        <v>5</v>
      </c>
      <c r="N449" s="1">
        <v>1</v>
      </c>
      <c r="Q449" s="1">
        <v>3</v>
      </c>
      <c r="Y449" s="1">
        <v>5</v>
      </c>
      <c r="Z449" s="1">
        <v>1</v>
      </c>
      <c r="AB449" s="1">
        <v>4</v>
      </c>
      <c r="AM449" s="1">
        <v>2</v>
      </c>
      <c r="BN449" s="1">
        <v>1</v>
      </c>
      <c r="BV449" s="1">
        <v>1</v>
      </c>
      <c r="BY449" s="1">
        <v>2</v>
      </c>
      <c r="CE449" s="1">
        <v>1</v>
      </c>
      <c r="CX449" s="1">
        <v>1</v>
      </c>
      <c r="DK449" s="1">
        <v>2</v>
      </c>
      <c r="DS449" s="1">
        <v>3</v>
      </c>
      <c r="DX449" s="1">
        <f t="shared" si="12"/>
        <v>32</v>
      </c>
      <c r="DY449" s="1">
        <f t="shared" si="13"/>
        <v>22</v>
      </c>
    </row>
    <row r="450" spans="1:129" ht="15.75" customHeight="1" x14ac:dyDescent="0.2">
      <c r="A450" s="2">
        <v>44820</v>
      </c>
      <c r="B450" s="15" t="s">
        <v>224</v>
      </c>
      <c r="C450" s="1" t="s">
        <v>3</v>
      </c>
      <c r="D450" s="1" t="s">
        <v>452</v>
      </c>
      <c r="E450" s="1">
        <v>7</v>
      </c>
      <c r="F450" s="3" t="s">
        <v>10</v>
      </c>
      <c r="G450" s="3">
        <v>5</v>
      </c>
      <c r="H450" s="3">
        <v>2</v>
      </c>
      <c r="I450" s="31">
        <v>0.14499999999999999</v>
      </c>
      <c r="O450" s="1">
        <v>1</v>
      </c>
      <c r="X450" s="1">
        <v>3</v>
      </c>
      <c r="Y450" s="1">
        <v>3</v>
      </c>
      <c r="AB450" s="1">
        <v>3</v>
      </c>
      <c r="AC450" s="1">
        <v>6</v>
      </c>
      <c r="AF450" s="1">
        <v>7</v>
      </c>
      <c r="BN450" s="1">
        <v>1</v>
      </c>
      <c r="BR450" s="1">
        <v>1</v>
      </c>
      <c r="BX450" s="1">
        <v>1</v>
      </c>
      <c r="CE450" s="1">
        <v>6</v>
      </c>
      <c r="DX450" s="1">
        <f t="shared" si="12"/>
        <v>32</v>
      </c>
      <c r="DY450" s="1">
        <f t="shared" si="13"/>
        <v>24</v>
      </c>
    </row>
    <row r="451" spans="1:129" ht="15.75" customHeight="1" x14ac:dyDescent="0.2">
      <c r="A451" s="2">
        <v>44820</v>
      </c>
      <c r="B451" s="15" t="s">
        <v>235</v>
      </c>
      <c r="C451" s="3" t="s">
        <v>4</v>
      </c>
      <c r="D451" s="1" t="s">
        <v>452</v>
      </c>
      <c r="E451" s="1">
        <v>6</v>
      </c>
      <c r="F451" s="3" t="s">
        <v>9</v>
      </c>
      <c r="G451" s="3">
        <v>5</v>
      </c>
      <c r="H451" s="3">
        <v>2</v>
      </c>
      <c r="I451" s="31">
        <v>0.29499999999999998</v>
      </c>
      <c r="J451" s="3">
        <v>2</v>
      </c>
      <c r="K451" s="3">
        <v>1</v>
      </c>
      <c r="AB451" s="1">
        <v>3</v>
      </c>
      <c r="AG451" s="1">
        <v>1</v>
      </c>
      <c r="AM451" s="1">
        <v>1</v>
      </c>
      <c r="DD451" s="1">
        <v>1</v>
      </c>
      <c r="DX451" s="1">
        <f t="shared" ref="DX451:DX514" si="14">SUM(J451:DW451)</f>
        <v>9</v>
      </c>
      <c r="DY451" s="1">
        <f t="shared" ref="DY451:DY514" si="15">SUM(J451:BN451)</f>
        <v>8</v>
      </c>
    </row>
    <row r="452" spans="1:129" ht="15.75" customHeight="1" x14ac:dyDescent="0.2">
      <c r="A452" s="2">
        <v>44820</v>
      </c>
      <c r="B452" s="15" t="s">
        <v>372</v>
      </c>
      <c r="C452" s="3" t="s">
        <v>5</v>
      </c>
      <c r="D452" s="1" t="s">
        <v>452</v>
      </c>
      <c r="E452" s="1">
        <v>5</v>
      </c>
      <c r="F452" s="3" t="s">
        <v>9</v>
      </c>
      <c r="G452" s="3">
        <v>5</v>
      </c>
      <c r="H452" s="3">
        <v>2</v>
      </c>
      <c r="I452" s="31">
        <v>0.375</v>
      </c>
      <c r="K452" s="1">
        <v>2</v>
      </c>
      <c r="AB452" s="1">
        <v>5</v>
      </c>
      <c r="AG452" s="1">
        <v>1</v>
      </c>
      <c r="AM452" s="1">
        <v>1</v>
      </c>
      <c r="DD452" s="1">
        <v>1</v>
      </c>
      <c r="DX452" s="1">
        <f t="shared" si="14"/>
        <v>10</v>
      </c>
      <c r="DY452" s="1">
        <f t="shared" si="15"/>
        <v>9</v>
      </c>
    </row>
    <row r="453" spans="1:129" ht="15.75" customHeight="1" x14ac:dyDescent="0.2">
      <c r="A453" s="2">
        <v>44820</v>
      </c>
      <c r="B453" s="15" t="s">
        <v>267</v>
      </c>
      <c r="C453" s="3" t="s">
        <v>5</v>
      </c>
      <c r="D453" s="1" t="s">
        <v>452</v>
      </c>
      <c r="E453" s="1">
        <v>5</v>
      </c>
      <c r="F453" s="3" t="s">
        <v>10</v>
      </c>
      <c r="G453" s="3">
        <v>4</v>
      </c>
      <c r="H453" s="3">
        <v>2</v>
      </c>
      <c r="I453" s="31">
        <v>5.5E-2</v>
      </c>
      <c r="K453" s="1">
        <v>1</v>
      </c>
      <c r="AB453" s="1">
        <v>6</v>
      </c>
      <c r="DX453" s="1">
        <f t="shared" si="14"/>
        <v>7</v>
      </c>
      <c r="DY453" s="1">
        <f t="shared" si="15"/>
        <v>7</v>
      </c>
    </row>
    <row r="454" spans="1:129" ht="15.75" customHeight="1" x14ac:dyDescent="0.2">
      <c r="A454" s="2">
        <v>44820</v>
      </c>
      <c r="B454" s="15" t="s">
        <v>184</v>
      </c>
      <c r="C454" s="3" t="s">
        <v>156</v>
      </c>
      <c r="D454" s="1" t="s">
        <v>452</v>
      </c>
      <c r="E454" s="1">
        <v>4</v>
      </c>
      <c r="F454" s="3" t="s">
        <v>10</v>
      </c>
      <c r="G454" s="3">
        <v>3</v>
      </c>
      <c r="H454" s="3">
        <v>2</v>
      </c>
      <c r="I454" s="31">
        <v>0.08</v>
      </c>
      <c r="K454" s="1">
        <v>4</v>
      </c>
      <c r="DX454" s="1">
        <f t="shared" si="14"/>
        <v>4</v>
      </c>
      <c r="DY454" s="1">
        <f t="shared" si="15"/>
        <v>4</v>
      </c>
    </row>
    <row r="455" spans="1:129" ht="15.75" customHeight="1" x14ac:dyDescent="0.2">
      <c r="A455" s="2">
        <v>44820</v>
      </c>
      <c r="B455" s="15" t="s">
        <v>313</v>
      </c>
      <c r="C455" s="3" t="s">
        <v>300</v>
      </c>
      <c r="D455" s="1" t="s">
        <v>452</v>
      </c>
      <c r="E455" s="1">
        <v>3</v>
      </c>
      <c r="F455" s="3" t="s">
        <v>187</v>
      </c>
      <c r="G455" s="3">
        <v>3</v>
      </c>
      <c r="H455" s="3">
        <v>2</v>
      </c>
      <c r="I455" s="31">
        <v>0.08</v>
      </c>
      <c r="J455" s="3">
        <v>3</v>
      </c>
      <c r="K455" s="3">
        <v>1</v>
      </c>
      <c r="AB455" s="1">
        <v>2</v>
      </c>
      <c r="AM455" s="1">
        <v>1</v>
      </c>
      <c r="DX455" s="1">
        <f t="shared" si="14"/>
        <v>7</v>
      </c>
      <c r="DY455" s="1">
        <f t="shared" si="15"/>
        <v>7</v>
      </c>
    </row>
    <row r="456" spans="1:129" ht="15.75" customHeight="1" x14ac:dyDescent="0.2">
      <c r="A456" s="2">
        <v>44820</v>
      </c>
      <c r="B456" s="15" t="s">
        <v>373</v>
      </c>
      <c r="C456" s="3" t="s">
        <v>300</v>
      </c>
      <c r="D456" s="1" t="s">
        <v>452</v>
      </c>
      <c r="E456" s="1">
        <v>3</v>
      </c>
      <c r="F456" s="3" t="s">
        <v>10</v>
      </c>
      <c r="G456" s="3">
        <v>4</v>
      </c>
      <c r="H456" s="3">
        <v>2</v>
      </c>
      <c r="I456" s="31">
        <v>0</v>
      </c>
      <c r="DX456" s="1">
        <f t="shared" si="14"/>
        <v>0</v>
      </c>
      <c r="DY456" s="1">
        <f t="shared" si="15"/>
        <v>0</v>
      </c>
    </row>
    <row r="457" spans="1:129" ht="15.75" customHeight="1" x14ac:dyDescent="0.2">
      <c r="A457" s="2">
        <v>44820</v>
      </c>
      <c r="B457" s="15" t="s">
        <v>266</v>
      </c>
      <c r="C457" s="3" t="s">
        <v>7</v>
      </c>
      <c r="D457" s="1" t="s">
        <v>452</v>
      </c>
      <c r="E457" s="1">
        <v>2</v>
      </c>
      <c r="F457" s="3" t="s">
        <v>10</v>
      </c>
      <c r="G457" s="3">
        <v>5</v>
      </c>
      <c r="H457" s="3">
        <v>2</v>
      </c>
      <c r="I457" s="31">
        <v>0.21</v>
      </c>
      <c r="CY457" s="1">
        <v>1</v>
      </c>
      <c r="DD457" s="1">
        <v>1</v>
      </c>
      <c r="DX457" s="1">
        <f t="shared" si="14"/>
        <v>2</v>
      </c>
      <c r="DY457" s="1">
        <f t="shared" si="15"/>
        <v>0</v>
      </c>
    </row>
    <row r="458" spans="1:129" ht="15.75" customHeight="1" x14ac:dyDescent="0.2">
      <c r="A458" s="2">
        <v>44820</v>
      </c>
      <c r="B458" s="15" t="s">
        <v>284</v>
      </c>
      <c r="C458" s="3" t="s">
        <v>7</v>
      </c>
      <c r="D458" s="1" t="s">
        <v>452</v>
      </c>
      <c r="E458" s="1">
        <v>2</v>
      </c>
      <c r="F458" s="3" t="s">
        <v>9</v>
      </c>
      <c r="G458" s="3">
        <v>3</v>
      </c>
      <c r="H458" s="3">
        <v>2</v>
      </c>
      <c r="I458" s="31">
        <v>0</v>
      </c>
      <c r="DX458" s="1">
        <f t="shared" si="14"/>
        <v>0</v>
      </c>
      <c r="DY458" s="1">
        <f t="shared" si="15"/>
        <v>0</v>
      </c>
    </row>
    <row r="459" spans="1:129" ht="15.75" customHeight="1" x14ac:dyDescent="0.2">
      <c r="A459" s="2">
        <v>44820</v>
      </c>
      <c r="B459" s="15" t="s">
        <v>374</v>
      </c>
      <c r="C459" s="3" t="s">
        <v>11</v>
      </c>
      <c r="D459" s="1" t="s">
        <v>452</v>
      </c>
      <c r="E459" s="1">
        <v>1</v>
      </c>
      <c r="F459" s="3" t="s">
        <v>187</v>
      </c>
      <c r="G459" s="3">
        <v>5</v>
      </c>
      <c r="H459" s="3">
        <v>2</v>
      </c>
      <c r="I459" s="31">
        <v>0.26500000000000001</v>
      </c>
      <c r="K459" s="1">
        <v>3</v>
      </c>
      <c r="BN459" s="1">
        <v>2</v>
      </c>
      <c r="DU459" s="1">
        <v>1</v>
      </c>
      <c r="DX459" s="1">
        <f t="shared" si="14"/>
        <v>6</v>
      </c>
      <c r="DY459" s="1">
        <f t="shared" si="15"/>
        <v>5</v>
      </c>
    </row>
    <row r="460" spans="1:129" ht="15.75" customHeight="1" x14ac:dyDescent="0.2">
      <c r="A460" s="2">
        <v>44820</v>
      </c>
      <c r="B460" s="15" t="s">
        <v>167</v>
      </c>
      <c r="C460" s="3" t="s">
        <v>11</v>
      </c>
      <c r="D460" s="1" t="s">
        <v>452</v>
      </c>
      <c r="E460" s="1">
        <v>1</v>
      </c>
      <c r="F460" s="3" t="s">
        <v>10</v>
      </c>
      <c r="G460" s="3">
        <v>4</v>
      </c>
      <c r="H460" s="3">
        <v>2</v>
      </c>
      <c r="I460" s="31">
        <v>0.14499999999999999</v>
      </c>
      <c r="K460" s="1">
        <v>3</v>
      </c>
      <c r="AB460" s="1">
        <v>5</v>
      </c>
      <c r="AC460" s="1">
        <v>1</v>
      </c>
      <c r="AF460" s="1">
        <v>4</v>
      </c>
      <c r="DX460" s="1">
        <f t="shared" si="14"/>
        <v>13</v>
      </c>
      <c r="DY460" s="1">
        <f t="shared" si="15"/>
        <v>13</v>
      </c>
    </row>
    <row r="461" spans="1:129" ht="15.75" customHeight="1" x14ac:dyDescent="0.2">
      <c r="A461" s="2">
        <v>44834</v>
      </c>
      <c r="B461" s="15" t="s">
        <v>375</v>
      </c>
      <c r="C461" s="3" t="s">
        <v>0</v>
      </c>
      <c r="D461" s="1" t="s">
        <v>452</v>
      </c>
      <c r="E461" s="1">
        <v>10</v>
      </c>
      <c r="F461" s="3" t="s">
        <v>10</v>
      </c>
      <c r="G461" s="3">
        <v>5</v>
      </c>
      <c r="H461" s="3">
        <v>2</v>
      </c>
      <c r="I461" s="31">
        <v>0.30499999999999999</v>
      </c>
      <c r="X461" s="1">
        <v>4</v>
      </c>
      <c r="AB461" s="1">
        <v>5</v>
      </c>
      <c r="AF461" s="1">
        <v>3</v>
      </c>
      <c r="BN461" s="1">
        <v>1</v>
      </c>
      <c r="DX461" s="1">
        <f t="shared" si="14"/>
        <v>13</v>
      </c>
      <c r="DY461" s="1">
        <f t="shared" si="15"/>
        <v>13</v>
      </c>
    </row>
    <row r="462" spans="1:129" ht="15.75" customHeight="1" x14ac:dyDescent="0.2">
      <c r="A462" s="2">
        <v>44834</v>
      </c>
      <c r="B462" s="15" t="s">
        <v>376</v>
      </c>
      <c r="C462" s="3" t="s">
        <v>0</v>
      </c>
      <c r="D462" s="1" t="s">
        <v>452</v>
      </c>
      <c r="E462" s="1">
        <v>10</v>
      </c>
      <c r="F462" s="3" t="s">
        <v>187</v>
      </c>
      <c r="G462" s="3">
        <v>5</v>
      </c>
      <c r="H462" s="3">
        <v>2</v>
      </c>
      <c r="I462" s="31">
        <v>0.42499999999999999</v>
      </c>
      <c r="K462" s="1">
        <v>1</v>
      </c>
      <c r="X462" s="1">
        <v>1</v>
      </c>
      <c r="AB462" s="1">
        <v>6</v>
      </c>
      <c r="DC462" s="1">
        <v>1</v>
      </c>
      <c r="DX462" s="1">
        <f t="shared" si="14"/>
        <v>9</v>
      </c>
      <c r="DY462" s="1">
        <f t="shared" si="15"/>
        <v>8</v>
      </c>
    </row>
    <row r="463" spans="1:129" ht="15.75" customHeight="1" x14ac:dyDescent="0.2">
      <c r="A463" s="2">
        <v>44834</v>
      </c>
      <c r="B463" s="15" t="s">
        <v>377</v>
      </c>
      <c r="C463" s="3" t="s">
        <v>1</v>
      </c>
      <c r="D463" s="1" t="s">
        <v>452</v>
      </c>
      <c r="E463" s="1">
        <v>9</v>
      </c>
      <c r="F463" s="3" t="s">
        <v>9</v>
      </c>
      <c r="G463" s="3">
        <v>3</v>
      </c>
      <c r="H463" s="3">
        <v>2</v>
      </c>
      <c r="I463" s="31">
        <v>0.215</v>
      </c>
      <c r="J463" s="3">
        <v>1</v>
      </c>
      <c r="K463" s="3">
        <v>1</v>
      </c>
      <c r="CE463" s="1">
        <v>1</v>
      </c>
      <c r="DC463" s="1">
        <v>2</v>
      </c>
      <c r="DX463" s="1">
        <f t="shared" si="14"/>
        <v>5</v>
      </c>
      <c r="DY463" s="1">
        <f t="shared" si="15"/>
        <v>2</v>
      </c>
    </row>
    <row r="464" spans="1:129" ht="15.75" customHeight="1" x14ac:dyDescent="0.2">
      <c r="A464" s="2">
        <v>44834</v>
      </c>
      <c r="B464" s="15" t="s">
        <v>280</v>
      </c>
      <c r="C464" s="3" t="s">
        <v>1</v>
      </c>
      <c r="D464" s="1" t="s">
        <v>452</v>
      </c>
      <c r="E464" s="1">
        <v>9</v>
      </c>
      <c r="F464" s="3" t="s">
        <v>10</v>
      </c>
      <c r="G464" s="3">
        <v>4</v>
      </c>
      <c r="H464" s="3">
        <v>2</v>
      </c>
      <c r="I464" s="31">
        <v>0.06</v>
      </c>
      <c r="K464" s="1">
        <v>2</v>
      </c>
      <c r="DX464" s="1">
        <f t="shared" si="14"/>
        <v>2</v>
      </c>
      <c r="DY464" s="1">
        <f t="shared" si="15"/>
        <v>2</v>
      </c>
    </row>
    <row r="465" spans="1:129" ht="15.75" customHeight="1" x14ac:dyDescent="0.2">
      <c r="A465" s="2">
        <v>44834</v>
      </c>
      <c r="B465" s="15" t="s">
        <v>378</v>
      </c>
      <c r="C465" s="3" t="s">
        <v>2</v>
      </c>
      <c r="D465" s="1" t="s">
        <v>452</v>
      </c>
      <c r="E465" s="1">
        <v>8</v>
      </c>
      <c r="F465" s="3" t="s">
        <v>187</v>
      </c>
      <c r="G465" s="3">
        <v>5</v>
      </c>
      <c r="H465" s="3">
        <v>2</v>
      </c>
      <c r="I465" s="31">
        <v>0.13500000000000001</v>
      </c>
      <c r="K465" s="1">
        <v>3</v>
      </c>
      <c r="AB465" s="1">
        <v>3</v>
      </c>
      <c r="AM465" s="1">
        <v>2</v>
      </c>
      <c r="CE465" s="1">
        <v>1</v>
      </c>
      <c r="DX465" s="1">
        <f t="shared" si="14"/>
        <v>9</v>
      </c>
      <c r="DY465" s="1">
        <f t="shared" si="15"/>
        <v>8</v>
      </c>
    </row>
    <row r="466" spans="1:129" ht="15.75" customHeight="1" x14ac:dyDescent="0.2">
      <c r="A466" s="2">
        <v>44834</v>
      </c>
      <c r="B466" s="15" t="s">
        <v>379</v>
      </c>
      <c r="C466" s="3" t="s">
        <v>2</v>
      </c>
      <c r="D466" s="1" t="s">
        <v>452</v>
      </c>
      <c r="E466" s="1">
        <v>8</v>
      </c>
      <c r="F466" s="3" t="s">
        <v>10</v>
      </c>
      <c r="G466" s="3">
        <v>3</v>
      </c>
      <c r="H466" s="3">
        <v>2</v>
      </c>
      <c r="I466" s="31">
        <v>0.44</v>
      </c>
      <c r="L466" s="1">
        <v>1</v>
      </c>
      <c r="X466" s="1">
        <v>1</v>
      </c>
      <c r="AB466" s="1">
        <v>5</v>
      </c>
      <c r="AF466" s="1">
        <v>2</v>
      </c>
      <c r="AM466" s="1">
        <v>1</v>
      </c>
      <c r="DX466" s="1">
        <f t="shared" si="14"/>
        <v>10</v>
      </c>
      <c r="DY466" s="1">
        <f t="shared" si="15"/>
        <v>10</v>
      </c>
    </row>
    <row r="467" spans="1:129" ht="15.75" customHeight="1" x14ac:dyDescent="0.2">
      <c r="A467" s="2">
        <v>44834</v>
      </c>
      <c r="B467" s="15" t="s">
        <v>224</v>
      </c>
      <c r="C467" s="1" t="s">
        <v>3</v>
      </c>
      <c r="D467" s="1" t="s">
        <v>452</v>
      </c>
      <c r="E467" s="1">
        <v>7</v>
      </c>
      <c r="F467" s="3" t="s">
        <v>187</v>
      </c>
      <c r="G467" s="3">
        <v>3</v>
      </c>
      <c r="H467" s="3">
        <v>1</v>
      </c>
      <c r="I467" s="31">
        <v>0.22500000000000001</v>
      </c>
      <c r="V467" s="1">
        <v>2</v>
      </c>
      <c r="Z467" s="1">
        <v>7</v>
      </c>
      <c r="BN467" s="1">
        <v>1</v>
      </c>
      <c r="DX467" s="1">
        <f t="shared" si="14"/>
        <v>10</v>
      </c>
      <c r="DY467" s="1">
        <f t="shared" si="15"/>
        <v>10</v>
      </c>
    </row>
    <row r="468" spans="1:129" ht="15.75" customHeight="1" x14ac:dyDescent="0.2">
      <c r="A468" s="2">
        <v>44834</v>
      </c>
      <c r="B468" s="15" t="s">
        <v>197</v>
      </c>
      <c r="C468" s="1" t="s">
        <v>3</v>
      </c>
      <c r="D468" s="1" t="s">
        <v>452</v>
      </c>
      <c r="E468" s="1">
        <v>7</v>
      </c>
      <c r="F468" s="3" t="s">
        <v>153</v>
      </c>
      <c r="G468" s="3">
        <v>5</v>
      </c>
      <c r="H468" s="3">
        <v>2</v>
      </c>
      <c r="I468" s="31">
        <v>0.105</v>
      </c>
      <c r="K468" s="1">
        <v>1</v>
      </c>
      <c r="T468" s="1">
        <v>1</v>
      </c>
      <c r="V468" s="1">
        <v>2</v>
      </c>
      <c r="X468" s="1">
        <v>1</v>
      </c>
      <c r="AC468" s="1">
        <v>1</v>
      </c>
      <c r="AD468" s="1">
        <v>1</v>
      </c>
      <c r="AF468" s="1">
        <v>2</v>
      </c>
      <c r="AM468" s="1">
        <v>1</v>
      </c>
      <c r="BN468" s="1">
        <v>2</v>
      </c>
      <c r="CE468" s="1">
        <v>2</v>
      </c>
      <c r="DS468" s="1">
        <v>1</v>
      </c>
      <c r="DX468" s="1">
        <f t="shared" si="14"/>
        <v>15</v>
      </c>
      <c r="DY468" s="1">
        <f t="shared" si="15"/>
        <v>12</v>
      </c>
    </row>
    <row r="469" spans="1:129" ht="15.75" customHeight="1" x14ac:dyDescent="0.2">
      <c r="A469" s="2">
        <v>44834</v>
      </c>
      <c r="B469" s="15" t="s">
        <v>303</v>
      </c>
      <c r="C469" s="3" t="s">
        <v>12</v>
      </c>
      <c r="D469" s="1" t="s">
        <v>452</v>
      </c>
      <c r="E469" s="1">
        <v>6</v>
      </c>
      <c r="F469" s="3" t="s">
        <v>187</v>
      </c>
      <c r="G469" s="3">
        <v>5</v>
      </c>
      <c r="H469" s="3">
        <v>2</v>
      </c>
      <c r="I469" s="31">
        <v>0.26</v>
      </c>
      <c r="J469" s="3">
        <v>1</v>
      </c>
      <c r="K469" s="3">
        <v>2</v>
      </c>
      <c r="AB469" s="1">
        <v>2</v>
      </c>
      <c r="DD469" s="1">
        <v>1</v>
      </c>
      <c r="DX469" s="1">
        <f t="shared" si="14"/>
        <v>6</v>
      </c>
      <c r="DY469" s="1">
        <f t="shared" si="15"/>
        <v>5</v>
      </c>
    </row>
    <row r="470" spans="1:129" ht="15.75" customHeight="1" x14ac:dyDescent="0.2">
      <c r="A470" s="2">
        <v>44834</v>
      </c>
      <c r="B470" s="15" t="s">
        <v>312</v>
      </c>
      <c r="C470" s="3" t="s">
        <v>5</v>
      </c>
      <c r="D470" s="1" t="s">
        <v>452</v>
      </c>
      <c r="E470" s="1">
        <v>5</v>
      </c>
      <c r="F470" s="3" t="s">
        <v>153</v>
      </c>
      <c r="G470" s="3">
        <v>4</v>
      </c>
      <c r="H470" s="3">
        <v>2</v>
      </c>
      <c r="I470" s="31">
        <v>3.5000000000000003E-2</v>
      </c>
      <c r="AB470" s="1">
        <v>1</v>
      </c>
      <c r="AF470" s="1">
        <v>3</v>
      </c>
      <c r="BR470" s="1">
        <v>1</v>
      </c>
      <c r="DX470" s="1">
        <f t="shared" si="14"/>
        <v>5</v>
      </c>
      <c r="DY470" s="1">
        <f t="shared" si="15"/>
        <v>4</v>
      </c>
    </row>
    <row r="471" spans="1:129" ht="15.75" customHeight="1" x14ac:dyDescent="0.2">
      <c r="A471" s="2">
        <v>44834</v>
      </c>
      <c r="B471" s="15" t="s">
        <v>380</v>
      </c>
      <c r="C471" s="3" t="s">
        <v>5</v>
      </c>
      <c r="D471" s="1" t="s">
        <v>452</v>
      </c>
      <c r="E471" s="1">
        <v>5</v>
      </c>
      <c r="F471" s="3" t="s">
        <v>187</v>
      </c>
      <c r="G471" s="3">
        <v>5</v>
      </c>
      <c r="H471" s="3">
        <v>2</v>
      </c>
      <c r="I471" s="31">
        <v>9.5000000000000001E-2</v>
      </c>
      <c r="K471" s="1">
        <v>1</v>
      </c>
      <c r="AB471" s="1">
        <v>4</v>
      </c>
      <c r="AF471" s="1">
        <v>2</v>
      </c>
      <c r="DX471" s="1">
        <f t="shared" si="14"/>
        <v>7</v>
      </c>
      <c r="DY471" s="1">
        <f t="shared" si="15"/>
        <v>7</v>
      </c>
    </row>
    <row r="472" spans="1:129" ht="15.75" customHeight="1" x14ac:dyDescent="0.2">
      <c r="A472" s="2">
        <v>44834</v>
      </c>
      <c r="B472" s="15" t="s">
        <v>265</v>
      </c>
      <c r="C472" s="3" t="s">
        <v>156</v>
      </c>
      <c r="D472" s="1" t="s">
        <v>452</v>
      </c>
      <c r="E472" s="1">
        <v>4</v>
      </c>
      <c r="F472" s="3" t="s">
        <v>153</v>
      </c>
      <c r="G472" s="3">
        <v>2</v>
      </c>
      <c r="H472" s="3">
        <v>2</v>
      </c>
      <c r="I472" s="31">
        <v>0.08</v>
      </c>
      <c r="K472" s="1">
        <v>1</v>
      </c>
      <c r="AB472" s="1">
        <v>4</v>
      </c>
      <c r="AF472" s="1">
        <v>1</v>
      </c>
      <c r="DU472" s="1">
        <v>1</v>
      </c>
      <c r="DX472" s="1">
        <f t="shared" si="14"/>
        <v>7</v>
      </c>
      <c r="DY472" s="1">
        <f t="shared" si="15"/>
        <v>6</v>
      </c>
    </row>
    <row r="473" spans="1:129" ht="15.75" customHeight="1" x14ac:dyDescent="0.2">
      <c r="A473" s="2">
        <v>44834</v>
      </c>
      <c r="B473" s="15" t="s">
        <v>364</v>
      </c>
      <c r="C473" s="3" t="s">
        <v>300</v>
      </c>
      <c r="D473" s="1" t="s">
        <v>452</v>
      </c>
      <c r="E473" s="1">
        <v>3</v>
      </c>
      <c r="F473" s="3" t="s">
        <v>153</v>
      </c>
      <c r="G473" s="3">
        <v>4</v>
      </c>
      <c r="H473" s="3">
        <v>2</v>
      </c>
      <c r="I473" s="31">
        <v>7.4999999999999997E-2</v>
      </c>
      <c r="AB473" s="1">
        <v>2</v>
      </c>
      <c r="BO473" s="1">
        <v>2</v>
      </c>
      <c r="CE473" s="1">
        <v>1</v>
      </c>
      <c r="DX473" s="1">
        <f t="shared" si="14"/>
        <v>5</v>
      </c>
      <c r="DY473" s="1">
        <f t="shared" si="15"/>
        <v>2</v>
      </c>
    </row>
    <row r="474" spans="1:129" ht="15.75" customHeight="1" x14ac:dyDescent="0.2">
      <c r="A474" s="2">
        <v>44834</v>
      </c>
      <c r="B474" s="15" t="s">
        <v>381</v>
      </c>
      <c r="C474" s="3" t="s">
        <v>300</v>
      </c>
      <c r="D474" s="1" t="s">
        <v>452</v>
      </c>
      <c r="E474" s="1">
        <v>3</v>
      </c>
      <c r="F474" s="3" t="s">
        <v>187</v>
      </c>
      <c r="G474" s="3">
        <v>3</v>
      </c>
      <c r="H474" s="3">
        <v>2</v>
      </c>
      <c r="I474" s="31">
        <v>0.255</v>
      </c>
      <c r="AB474" s="1">
        <v>2</v>
      </c>
      <c r="AF474" s="1">
        <v>2</v>
      </c>
      <c r="DX474" s="1">
        <f t="shared" si="14"/>
        <v>4</v>
      </c>
      <c r="DY474" s="1">
        <f t="shared" si="15"/>
        <v>4</v>
      </c>
    </row>
    <row r="475" spans="1:129" ht="15.75" customHeight="1" x14ac:dyDescent="0.2">
      <c r="A475" s="2">
        <v>44834</v>
      </c>
      <c r="B475" s="15" t="s">
        <v>275</v>
      </c>
      <c r="C475" s="3" t="s">
        <v>7</v>
      </c>
      <c r="D475" s="1" t="s">
        <v>452</v>
      </c>
      <c r="E475" s="1">
        <v>2</v>
      </c>
      <c r="F475" s="3" t="s">
        <v>187</v>
      </c>
      <c r="G475" s="3">
        <v>3</v>
      </c>
      <c r="H475" s="3">
        <v>2</v>
      </c>
      <c r="I475" s="31">
        <v>5.5E-2</v>
      </c>
      <c r="J475" s="3">
        <v>1</v>
      </c>
      <c r="K475" s="3">
        <v>2</v>
      </c>
      <c r="AC475" s="1">
        <v>1</v>
      </c>
      <c r="AF475" s="1">
        <v>1</v>
      </c>
      <c r="DX475" s="1">
        <f t="shared" si="14"/>
        <v>5</v>
      </c>
      <c r="DY475" s="1">
        <f t="shared" si="15"/>
        <v>5</v>
      </c>
    </row>
    <row r="476" spans="1:129" ht="15.75" customHeight="1" x14ac:dyDescent="0.2">
      <c r="A476" s="2">
        <v>44834</v>
      </c>
      <c r="B476" s="15" t="s">
        <v>171</v>
      </c>
      <c r="C476" s="3" t="s">
        <v>7</v>
      </c>
      <c r="D476" s="1" t="s">
        <v>452</v>
      </c>
      <c r="E476" s="1">
        <v>2</v>
      </c>
      <c r="F476" s="3" t="s">
        <v>153</v>
      </c>
      <c r="G476" s="3">
        <v>5</v>
      </c>
      <c r="H476" s="3">
        <v>2</v>
      </c>
      <c r="I476" s="31">
        <v>0.08</v>
      </c>
      <c r="AB476" s="1">
        <v>6</v>
      </c>
      <c r="AF476" s="1">
        <v>1</v>
      </c>
      <c r="BR476" s="1">
        <v>1</v>
      </c>
      <c r="DX476" s="1">
        <f t="shared" si="14"/>
        <v>8</v>
      </c>
      <c r="DY476" s="1">
        <f t="shared" si="15"/>
        <v>7</v>
      </c>
    </row>
    <row r="477" spans="1:129" ht="15.75" customHeight="1" x14ac:dyDescent="0.2">
      <c r="A477" s="2">
        <v>44834</v>
      </c>
      <c r="B477" s="15" t="s">
        <v>276</v>
      </c>
      <c r="C477" s="3" t="s">
        <v>11</v>
      </c>
      <c r="D477" s="1" t="s">
        <v>452</v>
      </c>
      <c r="E477" s="1">
        <v>1</v>
      </c>
      <c r="F477" s="3" t="s">
        <v>187</v>
      </c>
      <c r="G477" s="3">
        <v>5</v>
      </c>
      <c r="H477" s="3">
        <v>2</v>
      </c>
      <c r="I477" s="31">
        <v>0.09</v>
      </c>
      <c r="K477" s="1">
        <v>2</v>
      </c>
      <c r="AB477" s="1">
        <v>3</v>
      </c>
      <c r="DX477" s="1">
        <f t="shared" si="14"/>
        <v>5</v>
      </c>
      <c r="DY477" s="1">
        <f t="shared" si="15"/>
        <v>5</v>
      </c>
    </row>
    <row r="478" spans="1:129" ht="15.75" customHeight="1" x14ac:dyDescent="0.2">
      <c r="A478" s="2">
        <v>44834</v>
      </c>
      <c r="B478" s="15" t="s">
        <v>382</v>
      </c>
      <c r="C478" s="3" t="s">
        <v>11</v>
      </c>
      <c r="D478" s="1" t="s">
        <v>452</v>
      </c>
      <c r="E478" s="1">
        <v>1</v>
      </c>
      <c r="F478" s="3" t="s">
        <v>10</v>
      </c>
      <c r="G478" s="3">
        <v>4</v>
      </c>
      <c r="H478" s="3">
        <v>2</v>
      </c>
      <c r="I478" s="31">
        <v>6.5000000000000002E-2</v>
      </c>
      <c r="AB478" s="1">
        <v>4</v>
      </c>
      <c r="AC478" s="1">
        <v>1</v>
      </c>
      <c r="DX478" s="1">
        <f t="shared" si="14"/>
        <v>5</v>
      </c>
      <c r="DY478" s="1">
        <f t="shared" si="15"/>
        <v>5</v>
      </c>
    </row>
    <row r="479" spans="1:129" ht="15.75" customHeight="1" x14ac:dyDescent="0.2">
      <c r="A479" s="2">
        <v>44855</v>
      </c>
      <c r="B479" s="15" t="s">
        <v>383</v>
      </c>
      <c r="C479" s="3" t="s">
        <v>0</v>
      </c>
      <c r="D479" s="1" t="s">
        <v>452</v>
      </c>
      <c r="E479" s="1">
        <v>10</v>
      </c>
      <c r="F479" s="3" t="s">
        <v>187</v>
      </c>
      <c r="G479" s="3">
        <v>5</v>
      </c>
      <c r="H479" s="3">
        <v>2</v>
      </c>
      <c r="I479" s="31">
        <v>0.40500000000000003</v>
      </c>
      <c r="X479" s="1">
        <v>2</v>
      </c>
      <c r="AB479" s="3">
        <v>2</v>
      </c>
      <c r="AF479" s="3">
        <v>4</v>
      </c>
      <c r="BV479" s="1">
        <v>1</v>
      </c>
      <c r="DX479" s="1">
        <f t="shared" si="14"/>
        <v>9</v>
      </c>
      <c r="DY479" s="1">
        <f t="shared" si="15"/>
        <v>8</v>
      </c>
    </row>
    <row r="480" spans="1:129" ht="15.75" customHeight="1" x14ac:dyDescent="0.2">
      <c r="A480" s="2">
        <v>44855</v>
      </c>
      <c r="B480" s="15" t="s">
        <v>177</v>
      </c>
      <c r="C480" s="3" t="s">
        <v>0</v>
      </c>
      <c r="D480" s="1" t="s">
        <v>452</v>
      </c>
      <c r="E480" s="1">
        <v>10</v>
      </c>
      <c r="F480" s="3" t="s">
        <v>10</v>
      </c>
      <c r="G480" s="3">
        <v>5</v>
      </c>
      <c r="H480" s="3">
        <v>2</v>
      </c>
      <c r="I480" s="31">
        <v>5.5E-2</v>
      </c>
      <c r="X480" s="1">
        <v>2</v>
      </c>
      <c r="AB480" s="3">
        <v>5</v>
      </c>
      <c r="AC480" s="1">
        <v>6</v>
      </c>
      <c r="DU480" s="1">
        <v>2</v>
      </c>
      <c r="DX480" s="1">
        <f t="shared" si="14"/>
        <v>15</v>
      </c>
      <c r="DY480" s="1">
        <f t="shared" si="15"/>
        <v>13</v>
      </c>
    </row>
    <row r="481" spans="1:129" ht="15.75" customHeight="1" x14ac:dyDescent="0.2">
      <c r="A481" s="2">
        <v>44855</v>
      </c>
      <c r="B481" s="15" t="s">
        <v>169</v>
      </c>
      <c r="C481" s="3" t="s">
        <v>1</v>
      </c>
      <c r="D481" s="1" t="s">
        <v>452</v>
      </c>
      <c r="E481" s="1">
        <v>9</v>
      </c>
      <c r="F481" s="3" t="s">
        <v>10</v>
      </c>
      <c r="G481" s="3">
        <v>4</v>
      </c>
      <c r="H481" s="3">
        <v>2</v>
      </c>
      <c r="I481" s="31">
        <v>5.5E-2</v>
      </c>
      <c r="J481" s="1">
        <v>5</v>
      </c>
      <c r="K481" s="1">
        <v>1</v>
      </c>
      <c r="BY481" s="1">
        <v>1</v>
      </c>
      <c r="DX481" s="1">
        <f t="shared" si="14"/>
        <v>7</v>
      </c>
      <c r="DY481" s="1">
        <f t="shared" si="15"/>
        <v>6</v>
      </c>
    </row>
    <row r="482" spans="1:129" ht="15.75" customHeight="1" x14ac:dyDescent="0.2">
      <c r="A482" s="2">
        <v>44855</v>
      </c>
      <c r="B482" s="15" t="s">
        <v>384</v>
      </c>
      <c r="C482" s="3" t="s">
        <v>1</v>
      </c>
      <c r="D482" s="1" t="s">
        <v>452</v>
      </c>
      <c r="E482" s="1">
        <v>9</v>
      </c>
      <c r="F482" s="3" t="s">
        <v>187</v>
      </c>
      <c r="G482" s="3">
        <v>3</v>
      </c>
      <c r="H482" s="3">
        <v>2</v>
      </c>
      <c r="I482" s="31">
        <v>0.125</v>
      </c>
      <c r="DD482" s="1">
        <v>1</v>
      </c>
      <c r="DX482" s="1">
        <f t="shared" si="14"/>
        <v>1</v>
      </c>
      <c r="DY482" s="1">
        <f t="shared" si="15"/>
        <v>0</v>
      </c>
    </row>
    <row r="483" spans="1:129" ht="15.75" customHeight="1" x14ac:dyDescent="0.2">
      <c r="A483" s="2">
        <v>44855</v>
      </c>
      <c r="B483" s="15" t="s">
        <v>273</v>
      </c>
      <c r="C483" s="3" t="s">
        <v>2</v>
      </c>
      <c r="D483" s="1" t="s">
        <v>452</v>
      </c>
      <c r="E483" s="1">
        <v>8</v>
      </c>
      <c r="F483" s="3" t="s">
        <v>187</v>
      </c>
      <c r="G483" s="3">
        <v>5</v>
      </c>
      <c r="H483" s="3">
        <v>2</v>
      </c>
      <c r="I483" s="31">
        <v>5.5E-2</v>
      </c>
      <c r="K483" s="1">
        <v>2</v>
      </c>
      <c r="X483" s="1">
        <v>1</v>
      </c>
      <c r="AB483" s="1">
        <v>1</v>
      </c>
      <c r="BZ483" s="1">
        <v>1</v>
      </c>
      <c r="DX483" s="1">
        <f t="shared" si="14"/>
        <v>5</v>
      </c>
      <c r="DY483" s="1">
        <f t="shared" si="15"/>
        <v>4</v>
      </c>
    </row>
    <row r="484" spans="1:129" ht="15.75" customHeight="1" x14ac:dyDescent="0.2">
      <c r="A484" s="2">
        <v>44855</v>
      </c>
      <c r="B484" s="15" t="s">
        <v>385</v>
      </c>
      <c r="C484" s="3" t="s">
        <v>2</v>
      </c>
      <c r="D484" s="1" t="s">
        <v>452</v>
      </c>
      <c r="E484" s="1">
        <v>8</v>
      </c>
      <c r="F484" s="3" t="s">
        <v>10</v>
      </c>
      <c r="G484" s="3">
        <v>3</v>
      </c>
      <c r="H484" s="3">
        <v>2</v>
      </c>
      <c r="I484" s="31">
        <v>0.41499999999999998</v>
      </c>
      <c r="J484" s="1">
        <v>1</v>
      </c>
      <c r="K484" s="1">
        <v>1</v>
      </c>
      <c r="X484" s="1">
        <v>1</v>
      </c>
      <c r="AB484" s="1">
        <v>1</v>
      </c>
      <c r="AC484" s="1">
        <v>1</v>
      </c>
      <c r="AF484" s="1">
        <v>1</v>
      </c>
      <c r="CJ484" s="1">
        <v>1</v>
      </c>
      <c r="DD484" s="1">
        <v>1</v>
      </c>
      <c r="DX484" s="1">
        <f t="shared" si="14"/>
        <v>8</v>
      </c>
      <c r="DY484" s="1">
        <f t="shared" si="15"/>
        <v>6</v>
      </c>
    </row>
    <row r="485" spans="1:129" ht="15.75" customHeight="1" x14ac:dyDescent="0.2">
      <c r="A485" s="2">
        <v>44855</v>
      </c>
      <c r="B485" s="15" t="s">
        <v>379</v>
      </c>
      <c r="C485" s="1" t="s">
        <v>3</v>
      </c>
      <c r="D485" s="1" t="s">
        <v>452</v>
      </c>
      <c r="E485" s="1">
        <v>7</v>
      </c>
      <c r="F485" s="3" t="s">
        <v>10</v>
      </c>
      <c r="G485" s="3">
        <v>5</v>
      </c>
      <c r="H485" s="3">
        <v>2</v>
      </c>
      <c r="I485" s="31">
        <v>0.18</v>
      </c>
      <c r="J485" s="1">
        <v>1</v>
      </c>
      <c r="AC485" s="1">
        <v>4</v>
      </c>
      <c r="AF485" s="1">
        <v>4</v>
      </c>
      <c r="AM485" s="1">
        <v>1</v>
      </c>
      <c r="DD485" s="1">
        <v>1</v>
      </c>
      <c r="DU485" s="1">
        <v>1</v>
      </c>
      <c r="DX485" s="1">
        <f t="shared" si="14"/>
        <v>12</v>
      </c>
      <c r="DY485" s="1">
        <f t="shared" si="15"/>
        <v>10</v>
      </c>
    </row>
    <row r="486" spans="1:129" ht="15.75" customHeight="1" x14ac:dyDescent="0.2">
      <c r="A486" s="2">
        <v>44855</v>
      </c>
      <c r="B486" s="15" t="s">
        <v>386</v>
      </c>
      <c r="C486" s="1" t="s">
        <v>3</v>
      </c>
      <c r="D486" s="1" t="s">
        <v>452</v>
      </c>
      <c r="E486" s="1">
        <v>7</v>
      </c>
      <c r="F486" s="3" t="s">
        <v>187</v>
      </c>
      <c r="G486" s="3">
        <v>5</v>
      </c>
      <c r="H486" s="3">
        <v>2</v>
      </c>
      <c r="I486" s="31">
        <v>0.09</v>
      </c>
      <c r="K486" s="1">
        <v>1</v>
      </c>
      <c r="AB486" s="1">
        <v>5</v>
      </c>
      <c r="AC486" s="1">
        <v>4</v>
      </c>
      <c r="AF486" s="1">
        <v>4</v>
      </c>
      <c r="AG486" s="1">
        <v>1</v>
      </c>
      <c r="DX486" s="1">
        <f t="shared" si="14"/>
        <v>15</v>
      </c>
      <c r="DY486" s="1">
        <f t="shared" si="15"/>
        <v>15</v>
      </c>
    </row>
    <row r="487" spans="1:129" ht="15.75" customHeight="1" x14ac:dyDescent="0.2">
      <c r="A487" s="2">
        <v>44855</v>
      </c>
      <c r="B487" s="15" t="s">
        <v>311</v>
      </c>
      <c r="C487" s="3" t="s">
        <v>4</v>
      </c>
      <c r="D487" s="1" t="s">
        <v>452</v>
      </c>
      <c r="E487" s="1">
        <v>6</v>
      </c>
      <c r="F487" s="3" t="s">
        <v>187</v>
      </c>
      <c r="G487" s="3">
        <v>5</v>
      </c>
      <c r="H487" s="3">
        <v>2</v>
      </c>
      <c r="I487" s="31">
        <v>0.20499999999999999</v>
      </c>
      <c r="AB487" s="1">
        <v>5</v>
      </c>
      <c r="DD487" s="1">
        <v>1</v>
      </c>
      <c r="DX487" s="1">
        <f t="shared" si="14"/>
        <v>6</v>
      </c>
      <c r="DY487" s="1">
        <f t="shared" si="15"/>
        <v>5</v>
      </c>
    </row>
    <row r="488" spans="1:129" ht="15.75" customHeight="1" x14ac:dyDescent="0.2">
      <c r="A488" s="2">
        <v>44855</v>
      </c>
      <c r="B488" s="15" t="s">
        <v>387</v>
      </c>
      <c r="C488" s="3" t="s">
        <v>5</v>
      </c>
      <c r="D488" s="1" t="s">
        <v>452</v>
      </c>
      <c r="E488" s="1">
        <v>5</v>
      </c>
      <c r="F488" s="3" t="s">
        <v>153</v>
      </c>
      <c r="G488" s="3">
        <v>4</v>
      </c>
      <c r="H488" s="3">
        <v>2</v>
      </c>
      <c r="I488" s="31">
        <v>7.4999999999999997E-2</v>
      </c>
      <c r="K488" s="1">
        <v>2</v>
      </c>
      <c r="AB488" s="1">
        <v>2</v>
      </c>
      <c r="DX488" s="1">
        <f t="shared" si="14"/>
        <v>4</v>
      </c>
      <c r="DY488" s="1">
        <f t="shared" si="15"/>
        <v>4</v>
      </c>
    </row>
    <row r="489" spans="1:129" ht="15.75" customHeight="1" x14ac:dyDescent="0.2">
      <c r="A489" s="2">
        <v>44855</v>
      </c>
      <c r="B489" s="15" t="s">
        <v>388</v>
      </c>
      <c r="C489" s="3" t="s">
        <v>5</v>
      </c>
      <c r="D489" s="1" t="s">
        <v>452</v>
      </c>
      <c r="E489" s="1">
        <v>5</v>
      </c>
      <c r="F489" s="3" t="s">
        <v>187</v>
      </c>
      <c r="G489" s="3">
        <v>5</v>
      </c>
      <c r="H489" s="3">
        <v>2</v>
      </c>
      <c r="I489" s="31">
        <v>0.16</v>
      </c>
      <c r="K489" s="1">
        <v>3</v>
      </c>
      <c r="X489" s="1">
        <v>1</v>
      </c>
      <c r="AB489" s="1">
        <v>3</v>
      </c>
      <c r="DX489" s="1">
        <f t="shared" si="14"/>
        <v>7</v>
      </c>
      <c r="DY489" s="1">
        <f t="shared" si="15"/>
        <v>7</v>
      </c>
    </row>
    <row r="490" spans="1:129" ht="15.75" customHeight="1" x14ac:dyDescent="0.2">
      <c r="A490" s="2">
        <v>44855</v>
      </c>
      <c r="B490" s="15" t="s">
        <v>190</v>
      </c>
      <c r="C490" s="3" t="s">
        <v>156</v>
      </c>
      <c r="D490" s="1" t="s">
        <v>452</v>
      </c>
      <c r="E490" s="1">
        <v>4</v>
      </c>
      <c r="F490" s="3" t="s">
        <v>10</v>
      </c>
      <c r="G490" s="3">
        <v>2</v>
      </c>
      <c r="H490" s="3">
        <v>2</v>
      </c>
      <c r="I490" s="31">
        <v>0</v>
      </c>
      <c r="DX490" s="1">
        <f t="shared" si="14"/>
        <v>0</v>
      </c>
      <c r="DY490" s="1">
        <f t="shared" si="15"/>
        <v>0</v>
      </c>
    </row>
    <row r="491" spans="1:129" ht="15.75" customHeight="1" x14ac:dyDescent="0.2">
      <c r="A491" s="2">
        <v>44855</v>
      </c>
      <c r="B491" s="15" t="s">
        <v>284</v>
      </c>
      <c r="C491" s="3" t="s">
        <v>300</v>
      </c>
      <c r="D491" s="1" t="s">
        <v>452</v>
      </c>
      <c r="E491" s="1">
        <v>3</v>
      </c>
      <c r="F491" s="3" t="s">
        <v>187</v>
      </c>
      <c r="G491" s="3">
        <v>3</v>
      </c>
      <c r="H491" s="3">
        <v>2</v>
      </c>
      <c r="I491" s="31">
        <v>7.4999999999999997E-2</v>
      </c>
      <c r="K491" s="1">
        <v>2</v>
      </c>
      <c r="AB491" s="1">
        <v>6</v>
      </c>
      <c r="AM491" s="1">
        <v>2</v>
      </c>
      <c r="DX491" s="1">
        <f t="shared" si="14"/>
        <v>10</v>
      </c>
      <c r="DY491" s="1">
        <f t="shared" si="15"/>
        <v>10</v>
      </c>
    </row>
    <row r="492" spans="1:129" ht="15.75" customHeight="1" x14ac:dyDescent="0.2">
      <c r="A492" s="2">
        <v>44855</v>
      </c>
      <c r="B492" s="15" t="s">
        <v>389</v>
      </c>
      <c r="C492" s="3" t="s">
        <v>300</v>
      </c>
      <c r="D492" s="1" t="s">
        <v>452</v>
      </c>
      <c r="E492" s="1">
        <v>3</v>
      </c>
      <c r="F492" s="3" t="s">
        <v>153</v>
      </c>
      <c r="G492" s="3">
        <v>4</v>
      </c>
      <c r="H492" s="3">
        <v>2</v>
      </c>
      <c r="I492" s="31">
        <v>0</v>
      </c>
      <c r="DX492" s="1">
        <f t="shared" si="14"/>
        <v>0</v>
      </c>
      <c r="DY492" s="1">
        <f t="shared" si="15"/>
        <v>0</v>
      </c>
    </row>
    <row r="493" spans="1:129" ht="15.75" customHeight="1" x14ac:dyDescent="0.2">
      <c r="A493" s="2">
        <v>44855</v>
      </c>
      <c r="B493" s="15" t="s">
        <v>270</v>
      </c>
      <c r="C493" s="3" t="s">
        <v>7</v>
      </c>
      <c r="D493" s="1" t="s">
        <v>452</v>
      </c>
      <c r="E493" s="1">
        <v>2</v>
      </c>
      <c r="F493" s="3" t="s">
        <v>187</v>
      </c>
      <c r="G493" s="3">
        <v>3</v>
      </c>
      <c r="H493" s="3">
        <v>2</v>
      </c>
      <c r="I493" s="31">
        <v>0</v>
      </c>
      <c r="DX493" s="1">
        <f t="shared" si="14"/>
        <v>0</v>
      </c>
      <c r="DY493" s="1">
        <f t="shared" si="15"/>
        <v>0</v>
      </c>
    </row>
    <row r="494" spans="1:129" ht="15.75" customHeight="1" x14ac:dyDescent="0.2">
      <c r="A494" s="2">
        <v>44855</v>
      </c>
      <c r="B494" s="15" t="s">
        <v>390</v>
      </c>
      <c r="C494" s="3" t="s">
        <v>7</v>
      </c>
      <c r="D494" s="1" t="s">
        <v>452</v>
      </c>
      <c r="E494" s="1">
        <v>2</v>
      </c>
      <c r="F494" s="3" t="s">
        <v>153</v>
      </c>
      <c r="G494" s="3">
        <v>5</v>
      </c>
      <c r="H494" s="3">
        <v>2</v>
      </c>
      <c r="I494" s="31">
        <v>7.4999999999999997E-2</v>
      </c>
      <c r="K494" s="1">
        <v>1</v>
      </c>
      <c r="AB494" s="1">
        <v>1</v>
      </c>
      <c r="AF494" s="1">
        <v>1</v>
      </c>
      <c r="DV494" s="1">
        <v>1</v>
      </c>
      <c r="DX494" s="1">
        <f t="shared" si="14"/>
        <v>4</v>
      </c>
      <c r="DY494" s="1">
        <f t="shared" si="15"/>
        <v>3</v>
      </c>
    </row>
    <row r="495" spans="1:129" ht="15.75" customHeight="1" x14ac:dyDescent="0.2">
      <c r="A495" s="2">
        <v>44855</v>
      </c>
      <c r="B495" s="15" t="s">
        <v>391</v>
      </c>
      <c r="C495" s="3" t="s">
        <v>11</v>
      </c>
      <c r="D495" s="1" t="s">
        <v>452</v>
      </c>
      <c r="E495" s="1">
        <v>1</v>
      </c>
      <c r="F495" s="3" t="s">
        <v>10</v>
      </c>
      <c r="G495" s="3">
        <v>4</v>
      </c>
      <c r="H495" s="3">
        <v>2</v>
      </c>
      <c r="I495" s="31">
        <v>0</v>
      </c>
      <c r="DX495" s="1">
        <f t="shared" si="14"/>
        <v>0</v>
      </c>
      <c r="DY495" s="1">
        <f t="shared" si="15"/>
        <v>0</v>
      </c>
    </row>
    <row r="496" spans="1:129" ht="15.75" customHeight="1" x14ac:dyDescent="0.2">
      <c r="A496" s="2">
        <v>44855</v>
      </c>
      <c r="B496" s="15" t="s">
        <v>392</v>
      </c>
      <c r="C496" s="3" t="s">
        <v>11</v>
      </c>
      <c r="D496" s="1" t="s">
        <v>452</v>
      </c>
      <c r="E496" s="1">
        <v>1</v>
      </c>
      <c r="F496" s="3" t="s">
        <v>187</v>
      </c>
      <c r="G496" s="3">
        <v>5</v>
      </c>
      <c r="H496" s="3">
        <v>2</v>
      </c>
      <c r="I496" s="31">
        <v>6.5000000000000002E-2</v>
      </c>
      <c r="AC496" s="1">
        <v>2</v>
      </c>
      <c r="AF496" s="1">
        <v>1</v>
      </c>
      <c r="DA496" s="1">
        <v>1</v>
      </c>
      <c r="DX496" s="1">
        <f t="shared" si="14"/>
        <v>4</v>
      </c>
      <c r="DY496" s="1">
        <f t="shared" si="15"/>
        <v>3</v>
      </c>
    </row>
    <row r="497" spans="1:129" ht="15.75" customHeight="1" x14ac:dyDescent="0.2">
      <c r="A497" s="2">
        <v>44859</v>
      </c>
      <c r="B497" s="15" t="s">
        <v>306</v>
      </c>
      <c r="C497" s="3" t="s">
        <v>0</v>
      </c>
      <c r="D497" s="1" t="s">
        <v>452</v>
      </c>
      <c r="E497" s="1">
        <v>10</v>
      </c>
      <c r="F497" s="3" t="s">
        <v>187</v>
      </c>
      <c r="G497" s="3">
        <v>5</v>
      </c>
      <c r="H497" s="3">
        <v>2</v>
      </c>
      <c r="I497" s="31">
        <v>4.4999999999999998E-2</v>
      </c>
      <c r="Q497" s="1">
        <v>1</v>
      </c>
      <c r="X497" s="1">
        <v>7</v>
      </c>
      <c r="AB497" s="1">
        <v>3</v>
      </c>
      <c r="AC497" s="1">
        <v>1</v>
      </c>
      <c r="AF497" s="1">
        <v>4</v>
      </c>
      <c r="BN497" s="1">
        <v>1</v>
      </c>
      <c r="BR497" s="1">
        <v>1</v>
      </c>
      <c r="DX497" s="1">
        <f t="shared" si="14"/>
        <v>18</v>
      </c>
      <c r="DY497" s="1">
        <f t="shared" si="15"/>
        <v>17</v>
      </c>
    </row>
    <row r="498" spans="1:129" ht="15.75" customHeight="1" x14ac:dyDescent="0.2">
      <c r="A498" s="2">
        <v>44859</v>
      </c>
      <c r="B498" s="15" t="s">
        <v>210</v>
      </c>
      <c r="C498" s="3" t="s">
        <v>0</v>
      </c>
      <c r="D498" s="1" t="s">
        <v>452</v>
      </c>
      <c r="E498" s="1">
        <v>10</v>
      </c>
      <c r="F498" s="3" t="s">
        <v>10</v>
      </c>
      <c r="G498" s="3">
        <v>5</v>
      </c>
      <c r="H498" s="3">
        <v>2</v>
      </c>
      <c r="I498" s="31">
        <v>1.4999999999999999E-2</v>
      </c>
      <c r="X498" s="1">
        <v>6</v>
      </c>
      <c r="AB498" s="1">
        <v>1</v>
      </c>
      <c r="AC498" s="1">
        <v>2</v>
      </c>
      <c r="AF498" s="1">
        <v>2</v>
      </c>
      <c r="DX498" s="1">
        <f t="shared" si="14"/>
        <v>11</v>
      </c>
      <c r="DY498" s="1">
        <f t="shared" si="15"/>
        <v>11</v>
      </c>
    </row>
    <row r="499" spans="1:129" ht="15.75" customHeight="1" x14ac:dyDescent="0.2">
      <c r="A499" s="2">
        <v>44859</v>
      </c>
      <c r="B499" s="15" t="s">
        <v>393</v>
      </c>
      <c r="C499" s="3" t="s">
        <v>1</v>
      </c>
      <c r="D499" s="1" t="s">
        <v>452</v>
      </c>
      <c r="E499" s="1">
        <v>9</v>
      </c>
      <c r="F499" s="3" t="s">
        <v>187</v>
      </c>
      <c r="G499" s="3">
        <v>3</v>
      </c>
      <c r="H499" s="3">
        <v>2</v>
      </c>
      <c r="I499" s="31">
        <v>8.5000000000000006E-2</v>
      </c>
      <c r="X499" s="1">
        <v>1</v>
      </c>
      <c r="AB499" s="1">
        <v>3</v>
      </c>
      <c r="DD499" s="1">
        <v>1</v>
      </c>
      <c r="DX499" s="1">
        <f t="shared" si="14"/>
        <v>5</v>
      </c>
      <c r="DY499" s="1">
        <f t="shared" si="15"/>
        <v>4</v>
      </c>
    </row>
    <row r="500" spans="1:129" ht="15.75" customHeight="1" x14ac:dyDescent="0.2">
      <c r="A500" s="2">
        <v>44859</v>
      </c>
      <c r="B500" s="15" t="s">
        <v>357</v>
      </c>
      <c r="C500" s="3" t="s">
        <v>1</v>
      </c>
      <c r="D500" s="1" t="s">
        <v>452</v>
      </c>
      <c r="E500" s="1">
        <v>9</v>
      </c>
      <c r="F500" s="3" t="s">
        <v>153</v>
      </c>
      <c r="G500" s="3">
        <v>4</v>
      </c>
      <c r="H500" s="3">
        <v>2</v>
      </c>
      <c r="I500" s="31">
        <v>0.06</v>
      </c>
      <c r="J500" s="1">
        <v>1</v>
      </c>
      <c r="K500" s="1">
        <v>1</v>
      </c>
      <c r="AB500" s="1">
        <v>12</v>
      </c>
      <c r="DU500" s="1">
        <v>1</v>
      </c>
      <c r="DX500" s="1">
        <f t="shared" si="14"/>
        <v>15</v>
      </c>
      <c r="DY500" s="1">
        <f t="shared" si="15"/>
        <v>14</v>
      </c>
    </row>
    <row r="501" spans="1:129" ht="15.75" customHeight="1" x14ac:dyDescent="0.2">
      <c r="A501" s="2">
        <v>44859</v>
      </c>
      <c r="B501" s="15" t="s">
        <v>394</v>
      </c>
      <c r="C501" s="3" t="s">
        <v>2</v>
      </c>
      <c r="D501" s="1" t="s">
        <v>452</v>
      </c>
      <c r="E501" s="1">
        <v>8</v>
      </c>
      <c r="F501" s="3" t="s">
        <v>187</v>
      </c>
      <c r="G501" s="3">
        <v>5</v>
      </c>
      <c r="H501" s="3">
        <v>2</v>
      </c>
      <c r="I501" s="31">
        <v>0.11</v>
      </c>
      <c r="J501" s="1">
        <v>3</v>
      </c>
      <c r="K501" s="1">
        <v>2</v>
      </c>
      <c r="L501" s="1">
        <v>1</v>
      </c>
      <c r="AB501" s="1">
        <v>2</v>
      </c>
      <c r="DX501" s="1">
        <f t="shared" si="14"/>
        <v>8</v>
      </c>
      <c r="DY501" s="1">
        <f t="shared" si="15"/>
        <v>8</v>
      </c>
    </row>
    <row r="502" spans="1:129" ht="15.75" customHeight="1" x14ac:dyDescent="0.2">
      <c r="A502" s="2">
        <v>44859</v>
      </c>
      <c r="B502" s="15" t="s">
        <v>395</v>
      </c>
      <c r="C502" s="3" t="s">
        <v>2</v>
      </c>
      <c r="D502" s="1" t="s">
        <v>452</v>
      </c>
      <c r="E502" s="1">
        <v>8</v>
      </c>
      <c r="F502" s="3" t="s">
        <v>10</v>
      </c>
      <c r="G502" s="3">
        <v>3</v>
      </c>
      <c r="H502" s="3">
        <v>2</v>
      </c>
      <c r="I502" s="31">
        <v>0.08</v>
      </c>
      <c r="X502" s="1">
        <v>3</v>
      </c>
      <c r="AB502" s="1">
        <v>11</v>
      </c>
      <c r="AF502" s="1">
        <v>2</v>
      </c>
      <c r="DX502" s="1">
        <f t="shared" si="14"/>
        <v>16</v>
      </c>
      <c r="DY502" s="1">
        <f t="shared" si="15"/>
        <v>16</v>
      </c>
    </row>
    <row r="503" spans="1:129" ht="15.75" customHeight="1" x14ac:dyDescent="0.2">
      <c r="A503" s="2">
        <v>44859</v>
      </c>
      <c r="B503" s="15" t="s">
        <v>396</v>
      </c>
      <c r="C503" s="1" t="s">
        <v>3</v>
      </c>
      <c r="D503" s="1" t="s">
        <v>452</v>
      </c>
      <c r="E503" s="1">
        <v>7</v>
      </c>
      <c r="F503" s="3" t="s">
        <v>187</v>
      </c>
      <c r="G503" s="3">
        <v>3</v>
      </c>
      <c r="H503" s="3">
        <v>1</v>
      </c>
      <c r="I503" s="31">
        <v>0.36499999999999999</v>
      </c>
      <c r="J503" s="1">
        <v>1</v>
      </c>
      <c r="X503" s="1">
        <v>2</v>
      </c>
      <c r="Y503" s="1">
        <v>1</v>
      </c>
      <c r="AC503" s="1">
        <v>23</v>
      </c>
      <c r="AF503" s="1">
        <v>5</v>
      </c>
      <c r="AI503" s="1">
        <v>5</v>
      </c>
      <c r="AM503" s="1">
        <v>3</v>
      </c>
      <c r="BT503" s="1">
        <v>1</v>
      </c>
      <c r="CE503" s="1">
        <v>2</v>
      </c>
      <c r="DD503" s="1">
        <v>1</v>
      </c>
      <c r="DS503" s="1">
        <v>1</v>
      </c>
      <c r="DX503" s="1">
        <f t="shared" si="14"/>
        <v>45</v>
      </c>
      <c r="DY503" s="1">
        <f t="shared" si="15"/>
        <v>40</v>
      </c>
    </row>
    <row r="504" spans="1:129" ht="15.75" customHeight="1" x14ac:dyDescent="0.2">
      <c r="A504" s="2">
        <v>44859</v>
      </c>
      <c r="B504" s="15" t="s">
        <v>397</v>
      </c>
      <c r="C504" s="1" t="s">
        <v>3</v>
      </c>
      <c r="D504" s="1" t="s">
        <v>452</v>
      </c>
      <c r="E504" s="1">
        <v>7</v>
      </c>
      <c r="F504" s="3" t="s">
        <v>153</v>
      </c>
      <c r="G504" s="3">
        <v>5</v>
      </c>
      <c r="H504" s="3">
        <v>2</v>
      </c>
      <c r="I504" s="31">
        <v>0.08</v>
      </c>
      <c r="J504" s="1">
        <v>2</v>
      </c>
      <c r="K504" s="1">
        <v>1</v>
      </c>
      <c r="V504" s="1">
        <v>2</v>
      </c>
      <c r="AC504" s="1">
        <v>1</v>
      </c>
      <c r="AF504" s="1">
        <v>2</v>
      </c>
      <c r="BV504" s="1">
        <v>1</v>
      </c>
      <c r="DS504" s="1">
        <v>1</v>
      </c>
      <c r="DX504" s="1">
        <f t="shared" si="14"/>
        <v>10</v>
      </c>
      <c r="DY504" s="1">
        <f t="shared" si="15"/>
        <v>8</v>
      </c>
    </row>
    <row r="505" spans="1:129" ht="15.75" customHeight="1" x14ac:dyDescent="0.2">
      <c r="A505" s="2">
        <v>44859</v>
      </c>
      <c r="B505" s="15" t="s">
        <v>398</v>
      </c>
      <c r="C505" s="3" t="s">
        <v>12</v>
      </c>
      <c r="D505" s="1" t="s">
        <v>452</v>
      </c>
      <c r="E505" s="1">
        <v>6</v>
      </c>
      <c r="F505" s="3" t="s">
        <v>187</v>
      </c>
      <c r="G505" s="3">
        <v>5</v>
      </c>
      <c r="H505" s="3">
        <v>2</v>
      </c>
      <c r="I505" s="31">
        <v>0.08</v>
      </c>
      <c r="K505" s="1">
        <v>2</v>
      </c>
      <c r="AB505" s="1">
        <v>17</v>
      </c>
      <c r="AG505" s="1">
        <v>1</v>
      </c>
      <c r="DX505" s="1">
        <f t="shared" si="14"/>
        <v>20</v>
      </c>
      <c r="DY505" s="1">
        <f t="shared" si="15"/>
        <v>20</v>
      </c>
    </row>
    <row r="506" spans="1:129" ht="15.75" customHeight="1" x14ac:dyDescent="0.2">
      <c r="A506" s="2">
        <v>44859</v>
      </c>
      <c r="B506" s="15" t="s">
        <v>399</v>
      </c>
      <c r="C506" s="3" t="s">
        <v>5</v>
      </c>
      <c r="D506" s="1" t="s">
        <v>452</v>
      </c>
      <c r="E506" s="1">
        <v>5</v>
      </c>
      <c r="F506" s="3" t="s">
        <v>153</v>
      </c>
      <c r="G506" s="3">
        <v>4</v>
      </c>
      <c r="H506" s="3">
        <v>2</v>
      </c>
      <c r="I506" s="31">
        <v>0.125</v>
      </c>
      <c r="K506" s="1">
        <v>1</v>
      </c>
      <c r="L506" s="1">
        <v>1</v>
      </c>
      <c r="AB506" s="1">
        <v>7</v>
      </c>
      <c r="AF506" s="1">
        <v>1</v>
      </c>
      <c r="DX506" s="1">
        <f t="shared" si="14"/>
        <v>10</v>
      </c>
      <c r="DY506" s="1">
        <f t="shared" si="15"/>
        <v>10</v>
      </c>
    </row>
    <row r="507" spans="1:129" ht="15.75" customHeight="1" x14ac:dyDescent="0.2">
      <c r="A507" s="2">
        <v>44859</v>
      </c>
      <c r="B507" s="15" t="s">
        <v>400</v>
      </c>
      <c r="C507" s="3" t="s">
        <v>5</v>
      </c>
      <c r="D507" s="1" t="s">
        <v>452</v>
      </c>
      <c r="E507" s="1">
        <v>5</v>
      </c>
      <c r="F507" s="3" t="s">
        <v>187</v>
      </c>
      <c r="G507" s="3">
        <v>5</v>
      </c>
      <c r="H507" s="3">
        <v>2</v>
      </c>
      <c r="I507" s="31">
        <v>0.1</v>
      </c>
      <c r="K507" s="1">
        <v>3</v>
      </c>
      <c r="AB507" s="1">
        <v>3</v>
      </c>
      <c r="BR507" s="1">
        <v>1</v>
      </c>
      <c r="DV507" s="1">
        <v>1</v>
      </c>
      <c r="DX507" s="1">
        <f t="shared" si="14"/>
        <v>8</v>
      </c>
      <c r="DY507" s="1">
        <f t="shared" si="15"/>
        <v>6</v>
      </c>
    </row>
    <row r="508" spans="1:129" ht="15.75" customHeight="1" x14ac:dyDescent="0.2">
      <c r="A508" s="2">
        <v>44859</v>
      </c>
      <c r="B508" s="15" t="s">
        <v>331</v>
      </c>
      <c r="C508" s="3" t="s">
        <v>156</v>
      </c>
      <c r="D508" s="1" t="s">
        <v>452</v>
      </c>
      <c r="E508" s="1">
        <v>4</v>
      </c>
      <c r="F508" s="3" t="s">
        <v>153</v>
      </c>
      <c r="G508" s="3">
        <v>2</v>
      </c>
      <c r="H508" s="3">
        <v>2</v>
      </c>
      <c r="I508" s="31">
        <v>5.5E-2</v>
      </c>
      <c r="K508" s="1">
        <v>1</v>
      </c>
      <c r="AB508" s="1">
        <v>4</v>
      </c>
      <c r="AF508" s="1">
        <v>1</v>
      </c>
      <c r="DV508" s="1">
        <v>1</v>
      </c>
      <c r="DX508" s="1">
        <f t="shared" si="14"/>
        <v>7</v>
      </c>
      <c r="DY508" s="1">
        <f t="shared" si="15"/>
        <v>6</v>
      </c>
    </row>
    <row r="509" spans="1:129" ht="15.75" customHeight="1" x14ac:dyDescent="0.2">
      <c r="A509" s="2">
        <v>44859</v>
      </c>
      <c r="B509" s="15" t="s">
        <v>401</v>
      </c>
      <c r="C509" s="3" t="s">
        <v>300</v>
      </c>
      <c r="D509" s="1" t="s">
        <v>452</v>
      </c>
      <c r="E509" s="1">
        <v>3</v>
      </c>
      <c r="F509" s="3" t="s">
        <v>187</v>
      </c>
      <c r="G509" s="3">
        <v>3</v>
      </c>
      <c r="H509" s="3">
        <v>2</v>
      </c>
      <c r="I509" s="31">
        <v>7.4999999999999997E-2</v>
      </c>
      <c r="K509" s="1">
        <v>2</v>
      </c>
      <c r="AB509" s="1">
        <v>8</v>
      </c>
      <c r="AF509" s="1">
        <v>2</v>
      </c>
      <c r="DX509" s="1">
        <f t="shared" si="14"/>
        <v>12</v>
      </c>
      <c r="DY509" s="1">
        <f t="shared" si="15"/>
        <v>12</v>
      </c>
    </row>
    <row r="510" spans="1:129" ht="15.75" customHeight="1" x14ac:dyDescent="0.2">
      <c r="A510" s="2">
        <v>44859</v>
      </c>
      <c r="B510" s="15" t="s">
        <v>402</v>
      </c>
      <c r="C510" s="3" t="s">
        <v>300</v>
      </c>
      <c r="D510" s="1" t="s">
        <v>452</v>
      </c>
      <c r="E510" s="1">
        <v>3</v>
      </c>
      <c r="F510" s="3" t="s">
        <v>10</v>
      </c>
      <c r="G510" s="3">
        <v>4</v>
      </c>
      <c r="H510" s="3">
        <v>2</v>
      </c>
      <c r="I510" s="31">
        <v>0</v>
      </c>
      <c r="DX510" s="1">
        <f t="shared" si="14"/>
        <v>0</v>
      </c>
      <c r="DY510" s="1">
        <f t="shared" si="15"/>
        <v>0</v>
      </c>
    </row>
    <row r="511" spans="1:129" ht="15.75" customHeight="1" x14ac:dyDescent="0.2">
      <c r="A511" s="2">
        <v>44859</v>
      </c>
      <c r="B511" s="15" t="s">
        <v>327</v>
      </c>
      <c r="C511" s="3" t="s">
        <v>7</v>
      </c>
      <c r="D511" s="1" t="s">
        <v>452</v>
      </c>
      <c r="E511" s="1">
        <v>2</v>
      </c>
      <c r="F511" s="3" t="s">
        <v>187</v>
      </c>
      <c r="G511" s="3">
        <v>3</v>
      </c>
      <c r="H511" s="3">
        <v>2</v>
      </c>
      <c r="I511" s="31">
        <v>6.5000000000000002E-2</v>
      </c>
      <c r="AB511" s="1">
        <v>1</v>
      </c>
      <c r="AF511" s="1">
        <v>2</v>
      </c>
      <c r="DX511" s="1">
        <f t="shared" si="14"/>
        <v>3</v>
      </c>
      <c r="DY511" s="1">
        <f t="shared" si="15"/>
        <v>3</v>
      </c>
    </row>
    <row r="512" spans="1:129" ht="15.75" customHeight="1" x14ac:dyDescent="0.2">
      <c r="A512" s="2">
        <v>44859</v>
      </c>
      <c r="B512" s="15" t="s">
        <v>403</v>
      </c>
      <c r="C512" s="3" t="s">
        <v>7</v>
      </c>
      <c r="D512" s="1" t="s">
        <v>452</v>
      </c>
      <c r="E512" s="1">
        <v>2</v>
      </c>
      <c r="F512" s="3" t="s">
        <v>153</v>
      </c>
      <c r="G512" s="3">
        <v>5</v>
      </c>
      <c r="H512" s="3">
        <v>2</v>
      </c>
      <c r="I512" s="31">
        <v>0.09</v>
      </c>
      <c r="AB512" s="1">
        <v>5</v>
      </c>
      <c r="AC512" s="1">
        <v>1</v>
      </c>
      <c r="AF512" s="1">
        <v>2</v>
      </c>
      <c r="DX512" s="1">
        <f t="shared" si="14"/>
        <v>8</v>
      </c>
      <c r="DY512" s="1">
        <f t="shared" si="15"/>
        <v>8</v>
      </c>
    </row>
    <row r="513" spans="1:129" ht="15.75" customHeight="1" x14ac:dyDescent="0.2">
      <c r="A513" s="2">
        <v>44859</v>
      </c>
      <c r="B513" s="15" t="s">
        <v>309</v>
      </c>
      <c r="C513" s="3" t="s">
        <v>11</v>
      </c>
      <c r="D513" s="1" t="s">
        <v>452</v>
      </c>
      <c r="E513" s="1">
        <v>1</v>
      </c>
      <c r="F513" s="3" t="s">
        <v>153</v>
      </c>
      <c r="G513" s="3">
        <v>4</v>
      </c>
      <c r="H513" s="3">
        <v>2</v>
      </c>
      <c r="I513" s="31">
        <v>0.08</v>
      </c>
      <c r="K513" s="1">
        <v>2</v>
      </c>
      <c r="AB513" s="1">
        <v>2</v>
      </c>
      <c r="DX513" s="1">
        <f t="shared" si="14"/>
        <v>4</v>
      </c>
      <c r="DY513" s="1">
        <f t="shared" si="15"/>
        <v>4</v>
      </c>
    </row>
    <row r="514" spans="1:129" ht="15.75" customHeight="1" x14ac:dyDescent="0.2">
      <c r="A514" s="2">
        <v>44859</v>
      </c>
      <c r="B514" s="15" t="s">
        <v>404</v>
      </c>
      <c r="C514" s="3" t="s">
        <v>11</v>
      </c>
      <c r="D514" s="1" t="s">
        <v>452</v>
      </c>
      <c r="E514" s="1">
        <v>1</v>
      </c>
      <c r="F514" s="3" t="s">
        <v>187</v>
      </c>
      <c r="G514" s="3">
        <v>5</v>
      </c>
      <c r="H514" s="3">
        <v>2</v>
      </c>
      <c r="I514" s="31">
        <v>0.14000000000000001</v>
      </c>
      <c r="AB514" s="1">
        <v>3</v>
      </c>
      <c r="DX514" s="1">
        <f t="shared" si="14"/>
        <v>3</v>
      </c>
      <c r="DY514" s="1">
        <f t="shared" si="15"/>
        <v>3</v>
      </c>
    </row>
    <row r="515" spans="1:129" ht="15.75" customHeight="1" x14ac:dyDescent="0.2">
      <c r="A515" s="2">
        <v>44862</v>
      </c>
      <c r="B515" s="15" t="s">
        <v>311</v>
      </c>
      <c r="C515" s="3" t="s">
        <v>0</v>
      </c>
      <c r="D515" s="1" t="s">
        <v>452</v>
      </c>
      <c r="E515" s="1">
        <v>10</v>
      </c>
      <c r="F515" s="3" t="s">
        <v>187</v>
      </c>
      <c r="G515" s="3">
        <v>5</v>
      </c>
      <c r="H515" s="3">
        <v>2</v>
      </c>
      <c r="I515" s="31">
        <v>0.17499999999999999</v>
      </c>
      <c r="X515" s="1">
        <v>6</v>
      </c>
      <c r="AB515" s="3">
        <v>1</v>
      </c>
      <c r="AC515" s="1">
        <v>2</v>
      </c>
      <c r="AF515" s="1">
        <v>2</v>
      </c>
      <c r="CK515" s="1">
        <v>1</v>
      </c>
      <c r="DX515" s="1">
        <f t="shared" ref="DX515:DX578" si="16">SUM(J515:DW515)</f>
        <v>12</v>
      </c>
      <c r="DY515" s="1">
        <f t="shared" ref="DY515:DY578" si="17">SUM(J515:BN515)</f>
        <v>11</v>
      </c>
    </row>
    <row r="516" spans="1:129" ht="15.75" customHeight="1" x14ac:dyDescent="0.2">
      <c r="A516" s="2">
        <v>44862</v>
      </c>
      <c r="B516" s="15" t="s">
        <v>220</v>
      </c>
      <c r="C516" s="3" t="s">
        <v>0</v>
      </c>
      <c r="D516" s="1" t="s">
        <v>452</v>
      </c>
      <c r="E516" s="1">
        <v>10</v>
      </c>
      <c r="F516" s="3" t="s">
        <v>10</v>
      </c>
      <c r="G516" s="3">
        <v>5</v>
      </c>
      <c r="H516" s="3">
        <v>2</v>
      </c>
      <c r="I516" s="31">
        <v>0.17499999999999999</v>
      </c>
      <c r="AB516" s="3">
        <v>4</v>
      </c>
      <c r="AF516" s="1">
        <v>1</v>
      </c>
      <c r="BT516" s="1">
        <v>1</v>
      </c>
      <c r="DX516" s="1">
        <f t="shared" si="16"/>
        <v>6</v>
      </c>
      <c r="DY516" s="1">
        <f t="shared" si="17"/>
        <v>5</v>
      </c>
    </row>
    <row r="517" spans="1:129" ht="15.75" customHeight="1" x14ac:dyDescent="0.2">
      <c r="A517" s="2">
        <v>44862</v>
      </c>
      <c r="B517" s="15" t="s">
        <v>306</v>
      </c>
      <c r="C517" s="3" t="s">
        <v>405</v>
      </c>
      <c r="D517" s="1" t="s">
        <v>452</v>
      </c>
      <c r="E517" s="1">
        <v>9</v>
      </c>
      <c r="F517" s="3" t="s">
        <v>10</v>
      </c>
      <c r="G517" s="3">
        <v>4</v>
      </c>
      <c r="H517" s="3">
        <v>2</v>
      </c>
      <c r="I517" s="31">
        <v>0.06</v>
      </c>
      <c r="X517" s="1">
        <v>2</v>
      </c>
      <c r="AB517" s="3">
        <v>2</v>
      </c>
      <c r="DS517" s="1">
        <v>1</v>
      </c>
      <c r="DX517" s="1">
        <f t="shared" si="16"/>
        <v>5</v>
      </c>
      <c r="DY517" s="1">
        <f t="shared" si="17"/>
        <v>4</v>
      </c>
    </row>
    <row r="518" spans="1:129" ht="15.75" customHeight="1" x14ac:dyDescent="0.2">
      <c r="A518" s="2">
        <v>44862</v>
      </c>
      <c r="B518" s="15" t="s">
        <v>406</v>
      </c>
      <c r="C518" s="3" t="s">
        <v>405</v>
      </c>
      <c r="D518" s="1" t="s">
        <v>452</v>
      </c>
      <c r="E518" s="1">
        <v>9</v>
      </c>
      <c r="F518" s="3" t="s">
        <v>187</v>
      </c>
      <c r="G518" s="3">
        <v>3</v>
      </c>
      <c r="H518" s="3">
        <v>2</v>
      </c>
      <c r="I518" s="31">
        <v>8.5000000000000006E-2</v>
      </c>
      <c r="X518" s="1">
        <v>1</v>
      </c>
      <c r="AB518" s="3">
        <v>6</v>
      </c>
      <c r="DX518" s="1">
        <f t="shared" si="16"/>
        <v>7</v>
      </c>
      <c r="DY518" s="1">
        <f t="shared" si="17"/>
        <v>7</v>
      </c>
    </row>
    <row r="519" spans="1:129" ht="15.75" customHeight="1" x14ac:dyDescent="0.2">
      <c r="A519" s="2">
        <v>44862</v>
      </c>
      <c r="B519" s="15" t="s">
        <v>407</v>
      </c>
      <c r="C519" s="3" t="s">
        <v>2</v>
      </c>
      <c r="D519" s="1" t="s">
        <v>452</v>
      </c>
      <c r="E519" s="1">
        <v>8</v>
      </c>
      <c r="F519" s="3" t="s">
        <v>10</v>
      </c>
      <c r="G519" s="3">
        <v>3</v>
      </c>
      <c r="H519" s="3">
        <v>2</v>
      </c>
      <c r="I519" s="31">
        <v>0.18</v>
      </c>
      <c r="J519" s="1">
        <v>3</v>
      </c>
      <c r="K519" s="1">
        <v>1</v>
      </c>
      <c r="X519" s="1">
        <v>3</v>
      </c>
      <c r="AB519" s="3">
        <v>7</v>
      </c>
      <c r="AF519" s="1">
        <v>1</v>
      </c>
      <c r="AM519" s="1">
        <v>1</v>
      </c>
      <c r="DX519" s="1">
        <f t="shared" si="16"/>
        <v>16</v>
      </c>
      <c r="DY519" s="1">
        <f t="shared" si="17"/>
        <v>16</v>
      </c>
    </row>
    <row r="520" spans="1:129" ht="15.75" customHeight="1" x14ac:dyDescent="0.2">
      <c r="A520" s="2">
        <v>44862</v>
      </c>
      <c r="B520" s="15" t="s">
        <v>281</v>
      </c>
      <c r="C520" s="3" t="s">
        <v>2</v>
      </c>
      <c r="D520" s="1" t="s">
        <v>452</v>
      </c>
      <c r="E520" s="1">
        <v>8</v>
      </c>
      <c r="F520" s="3" t="s">
        <v>187</v>
      </c>
      <c r="G520" s="3">
        <v>5</v>
      </c>
      <c r="H520" s="3">
        <v>2</v>
      </c>
      <c r="I520" s="31">
        <v>0.14000000000000001</v>
      </c>
      <c r="K520" s="1">
        <v>4</v>
      </c>
      <c r="X520" s="1">
        <v>1</v>
      </c>
      <c r="DX520" s="1">
        <f t="shared" si="16"/>
        <v>5</v>
      </c>
      <c r="DY520" s="1">
        <f t="shared" si="17"/>
        <v>5</v>
      </c>
    </row>
    <row r="521" spans="1:129" ht="15.75" customHeight="1" x14ac:dyDescent="0.2">
      <c r="A521" s="2">
        <v>44862</v>
      </c>
      <c r="B521" s="15" t="s">
        <v>408</v>
      </c>
      <c r="C521" s="1" t="s">
        <v>3</v>
      </c>
      <c r="D521" s="1" t="s">
        <v>452</v>
      </c>
      <c r="E521" s="1">
        <v>7</v>
      </c>
      <c r="F521" s="3" t="s">
        <v>153</v>
      </c>
      <c r="G521" s="3">
        <v>5</v>
      </c>
      <c r="H521" s="3">
        <v>2</v>
      </c>
      <c r="I521" s="31">
        <v>0.06</v>
      </c>
      <c r="AB521" s="1">
        <v>4</v>
      </c>
      <c r="AC521" s="1">
        <v>4</v>
      </c>
      <c r="DX521" s="1">
        <f t="shared" si="16"/>
        <v>8</v>
      </c>
      <c r="DY521" s="1">
        <f t="shared" si="17"/>
        <v>8</v>
      </c>
    </row>
    <row r="522" spans="1:129" ht="15.75" customHeight="1" x14ac:dyDescent="0.2">
      <c r="A522" s="2">
        <v>44862</v>
      </c>
      <c r="B522" s="15" t="s">
        <v>376</v>
      </c>
      <c r="C522" s="1" t="s">
        <v>3</v>
      </c>
      <c r="D522" s="1" t="s">
        <v>452</v>
      </c>
      <c r="E522" s="1">
        <v>7</v>
      </c>
      <c r="F522" s="3" t="s">
        <v>187</v>
      </c>
      <c r="G522" s="3">
        <v>3</v>
      </c>
      <c r="H522" s="3">
        <v>1</v>
      </c>
      <c r="I522" s="31">
        <v>9.5000000000000001E-2</v>
      </c>
      <c r="AB522" s="1">
        <v>2</v>
      </c>
      <c r="AF522" s="1">
        <v>7</v>
      </c>
      <c r="AG522" s="1">
        <v>2</v>
      </c>
      <c r="DX522" s="1">
        <f t="shared" si="16"/>
        <v>11</v>
      </c>
      <c r="DY522" s="1">
        <f t="shared" si="17"/>
        <v>11</v>
      </c>
    </row>
    <row r="523" spans="1:129" ht="15.75" customHeight="1" x14ac:dyDescent="0.2">
      <c r="A523" s="2">
        <v>44862</v>
      </c>
      <c r="B523" s="15" t="s">
        <v>253</v>
      </c>
      <c r="C523" s="3" t="s">
        <v>12</v>
      </c>
      <c r="D523" s="1" t="s">
        <v>452</v>
      </c>
      <c r="E523" s="1">
        <v>6</v>
      </c>
      <c r="F523" s="3" t="s">
        <v>9</v>
      </c>
      <c r="G523" s="3">
        <v>5</v>
      </c>
      <c r="H523" s="3">
        <v>2</v>
      </c>
      <c r="I523" s="31">
        <v>0.06</v>
      </c>
      <c r="AB523" s="1">
        <v>7</v>
      </c>
      <c r="AF523" s="1">
        <v>1</v>
      </c>
      <c r="DK523" s="1">
        <v>2</v>
      </c>
      <c r="DX523" s="1">
        <f t="shared" si="16"/>
        <v>10</v>
      </c>
      <c r="DY523" s="1">
        <f t="shared" si="17"/>
        <v>8</v>
      </c>
    </row>
    <row r="524" spans="1:129" ht="15.75" customHeight="1" x14ac:dyDescent="0.2">
      <c r="A524" s="2">
        <v>44862</v>
      </c>
      <c r="B524" s="15" t="s">
        <v>373</v>
      </c>
      <c r="C524" s="3" t="s">
        <v>5</v>
      </c>
      <c r="D524" s="1" t="s">
        <v>452</v>
      </c>
      <c r="E524" s="1">
        <v>5</v>
      </c>
      <c r="F524" s="3" t="s">
        <v>187</v>
      </c>
      <c r="G524" s="3">
        <v>5</v>
      </c>
      <c r="H524" s="3">
        <v>2</v>
      </c>
      <c r="I524" s="31">
        <v>9.5000000000000001E-2</v>
      </c>
      <c r="K524" s="1">
        <v>2</v>
      </c>
      <c r="AB524" s="1">
        <v>3</v>
      </c>
      <c r="DX524" s="1">
        <f t="shared" si="16"/>
        <v>5</v>
      </c>
      <c r="DY524" s="1">
        <f t="shared" si="17"/>
        <v>5</v>
      </c>
    </row>
    <row r="525" spans="1:129" ht="15.75" customHeight="1" x14ac:dyDescent="0.2">
      <c r="A525" s="2">
        <v>44862</v>
      </c>
      <c r="B525" s="15" t="s">
        <v>308</v>
      </c>
      <c r="C525" s="3" t="s">
        <v>5</v>
      </c>
      <c r="D525" s="1" t="s">
        <v>452</v>
      </c>
      <c r="E525" s="1">
        <v>5</v>
      </c>
      <c r="F525" s="3" t="s">
        <v>153</v>
      </c>
      <c r="G525" s="3">
        <v>4</v>
      </c>
      <c r="H525" s="3">
        <v>2</v>
      </c>
      <c r="I525" s="31">
        <v>4.4999999999999998E-2</v>
      </c>
      <c r="J525" s="1">
        <v>3</v>
      </c>
      <c r="AM525" s="1">
        <v>1</v>
      </c>
      <c r="DX525" s="1">
        <f t="shared" si="16"/>
        <v>4</v>
      </c>
      <c r="DY525" s="1">
        <f t="shared" si="17"/>
        <v>4</v>
      </c>
    </row>
    <row r="526" spans="1:129" ht="15.75" customHeight="1" x14ac:dyDescent="0.2">
      <c r="A526" s="2">
        <v>44862</v>
      </c>
      <c r="B526" s="15" t="s">
        <v>284</v>
      </c>
      <c r="C526" s="3" t="s">
        <v>156</v>
      </c>
      <c r="D526" s="1" t="s">
        <v>452</v>
      </c>
      <c r="E526" s="1">
        <v>4</v>
      </c>
      <c r="F526" s="3" t="s">
        <v>153</v>
      </c>
      <c r="G526" s="3">
        <v>2</v>
      </c>
      <c r="H526" s="3">
        <v>2</v>
      </c>
      <c r="I526" s="31">
        <v>0</v>
      </c>
      <c r="DX526" s="1">
        <f t="shared" si="16"/>
        <v>0</v>
      </c>
      <c r="DY526" s="1">
        <f t="shared" si="17"/>
        <v>0</v>
      </c>
    </row>
    <row r="527" spans="1:129" ht="15.75" customHeight="1" x14ac:dyDescent="0.2">
      <c r="A527" s="2">
        <v>44862</v>
      </c>
      <c r="B527" s="15" t="s">
        <v>409</v>
      </c>
      <c r="C527" s="3" t="s">
        <v>300</v>
      </c>
      <c r="D527" s="1" t="s">
        <v>452</v>
      </c>
      <c r="E527" s="1">
        <v>3</v>
      </c>
      <c r="F527" s="3" t="s">
        <v>187</v>
      </c>
      <c r="G527" s="3">
        <v>3</v>
      </c>
      <c r="H527" s="3">
        <v>2</v>
      </c>
      <c r="I527" s="31">
        <v>1.4E-2</v>
      </c>
      <c r="K527" s="1">
        <v>2</v>
      </c>
      <c r="AB527" s="1">
        <v>2</v>
      </c>
      <c r="AM527" s="1">
        <v>1</v>
      </c>
      <c r="DX527" s="1">
        <f t="shared" si="16"/>
        <v>5</v>
      </c>
      <c r="DY527" s="1">
        <f t="shared" si="17"/>
        <v>5</v>
      </c>
    </row>
    <row r="528" spans="1:129" ht="15.75" customHeight="1" x14ac:dyDescent="0.2">
      <c r="A528" s="2">
        <v>44862</v>
      </c>
      <c r="B528" s="15" t="s">
        <v>167</v>
      </c>
      <c r="C528" s="3" t="s">
        <v>300</v>
      </c>
      <c r="D528" s="1" t="s">
        <v>452</v>
      </c>
      <c r="E528" s="1">
        <v>3</v>
      </c>
      <c r="F528" s="3" t="s">
        <v>10</v>
      </c>
      <c r="G528" s="3">
        <v>4</v>
      </c>
      <c r="H528" s="3">
        <v>2</v>
      </c>
      <c r="I528" s="31">
        <v>0</v>
      </c>
      <c r="DX528" s="1">
        <f t="shared" si="16"/>
        <v>0</v>
      </c>
      <c r="DY528" s="1">
        <f t="shared" si="17"/>
        <v>0</v>
      </c>
    </row>
    <row r="529" spans="1:129" ht="15.75" customHeight="1" x14ac:dyDescent="0.2">
      <c r="A529" s="2">
        <v>44862</v>
      </c>
      <c r="B529" s="15" t="s">
        <v>352</v>
      </c>
      <c r="C529" s="3" t="s">
        <v>7</v>
      </c>
      <c r="D529" s="1" t="s">
        <v>452</v>
      </c>
      <c r="E529" s="1">
        <v>2</v>
      </c>
      <c r="F529" s="3" t="s">
        <v>187</v>
      </c>
      <c r="G529" s="3">
        <v>3</v>
      </c>
      <c r="H529" s="3">
        <v>2</v>
      </c>
      <c r="I529" s="31">
        <v>0</v>
      </c>
      <c r="DX529" s="1">
        <f t="shared" si="16"/>
        <v>0</v>
      </c>
      <c r="DY529" s="1">
        <f t="shared" si="17"/>
        <v>0</v>
      </c>
    </row>
    <row r="530" spans="1:129" ht="15.75" customHeight="1" x14ac:dyDescent="0.2">
      <c r="A530" s="2">
        <v>44862</v>
      </c>
      <c r="B530" s="15" t="s">
        <v>410</v>
      </c>
      <c r="C530" s="3" t="s">
        <v>7</v>
      </c>
      <c r="D530" s="1" t="s">
        <v>452</v>
      </c>
      <c r="E530" s="1">
        <v>2</v>
      </c>
      <c r="F530" s="3" t="s">
        <v>153</v>
      </c>
      <c r="G530" s="3">
        <v>5</v>
      </c>
      <c r="H530" s="3">
        <v>2</v>
      </c>
      <c r="I530" s="31">
        <v>7.4999999999999997E-2</v>
      </c>
      <c r="K530" s="1">
        <v>1</v>
      </c>
      <c r="AB530" s="1">
        <v>2</v>
      </c>
      <c r="AC530" s="1">
        <v>1</v>
      </c>
      <c r="AF530" s="1">
        <v>3</v>
      </c>
      <c r="DX530" s="1">
        <f t="shared" si="16"/>
        <v>7</v>
      </c>
      <c r="DY530" s="1">
        <f t="shared" si="17"/>
        <v>7</v>
      </c>
    </row>
    <row r="531" spans="1:129" ht="15.75" customHeight="1" x14ac:dyDescent="0.2">
      <c r="A531" s="2">
        <v>44862</v>
      </c>
      <c r="B531" s="15" t="s">
        <v>411</v>
      </c>
      <c r="C531" s="3" t="s">
        <v>11</v>
      </c>
      <c r="D531" s="1" t="s">
        <v>452</v>
      </c>
      <c r="E531" s="1">
        <v>1</v>
      </c>
      <c r="F531" s="3" t="s">
        <v>153</v>
      </c>
      <c r="G531" s="3">
        <v>4</v>
      </c>
      <c r="H531" s="3">
        <v>2</v>
      </c>
      <c r="I531" s="31">
        <v>0</v>
      </c>
      <c r="DX531" s="1">
        <f t="shared" si="16"/>
        <v>0</v>
      </c>
      <c r="DY531" s="1">
        <f t="shared" si="17"/>
        <v>0</v>
      </c>
    </row>
    <row r="532" spans="1:129" ht="15.75" customHeight="1" x14ac:dyDescent="0.2">
      <c r="A532" s="2">
        <v>44862</v>
      </c>
      <c r="B532" s="15" t="s">
        <v>365</v>
      </c>
      <c r="C532" s="3" t="s">
        <v>11</v>
      </c>
      <c r="D532" s="1" t="s">
        <v>452</v>
      </c>
      <c r="E532" s="1">
        <v>1</v>
      </c>
      <c r="F532" s="3" t="s">
        <v>187</v>
      </c>
      <c r="G532" s="3">
        <v>5</v>
      </c>
      <c r="H532" s="3">
        <v>2</v>
      </c>
      <c r="I532" s="31">
        <v>7.0000000000000007E-2</v>
      </c>
      <c r="K532" s="1">
        <v>1</v>
      </c>
      <c r="AB532" s="1">
        <v>6</v>
      </c>
      <c r="AF532" s="1">
        <v>1</v>
      </c>
      <c r="DX532" s="1">
        <f t="shared" si="16"/>
        <v>8</v>
      </c>
      <c r="DY532" s="1">
        <f t="shared" si="17"/>
        <v>8</v>
      </c>
    </row>
    <row r="533" spans="1:129" ht="15.75" customHeight="1" x14ac:dyDescent="0.2">
      <c r="A533" s="2">
        <v>44879</v>
      </c>
      <c r="B533" s="15" t="s">
        <v>303</v>
      </c>
      <c r="C533" s="3" t="s">
        <v>0</v>
      </c>
      <c r="D533" s="1" t="s">
        <v>452</v>
      </c>
      <c r="E533" s="1">
        <v>10</v>
      </c>
      <c r="F533" s="3" t="s">
        <v>187</v>
      </c>
      <c r="G533" s="3">
        <v>5</v>
      </c>
      <c r="H533" s="3">
        <v>2</v>
      </c>
      <c r="I533" s="31">
        <v>1.1299999999999999</v>
      </c>
      <c r="U533" s="1">
        <v>3</v>
      </c>
      <c r="X533" s="1">
        <v>8</v>
      </c>
      <c r="AC533" s="1">
        <v>1</v>
      </c>
      <c r="DD533" s="1">
        <v>1</v>
      </c>
      <c r="DX533" s="1">
        <f t="shared" si="16"/>
        <v>13</v>
      </c>
      <c r="DY533" s="1">
        <f t="shared" si="17"/>
        <v>12</v>
      </c>
    </row>
    <row r="534" spans="1:129" ht="15.75" customHeight="1" x14ac:dyDescent="0.2">
      <c r="A534" s="2">
        <v>44879</v>
      </c>
      <c r="B534" s="15" t="s">
        <v>412</v>
      </c>
      <c r="C534" s="3" t="s">
        <v>0</v>
      </c>
      <c r="D534" s="1" t="s">
        <v>452</v>
      </c>
      <c r="E534" s="1">
        <v>10</v>
      </c>
      <c r="F534" s="3" t="s">
        <v>10</v>
      </c>
      <c r="G534" s="3">
        <v>5</v>
      </c>
      <c r="H534" s="3">
        <v>2</v>
      </c>
      <c r="I534" s="31">
        <v>0.45500000000000002</v>
      </c>
      <c r="L534" s="1">
        <v>1</v>
      </c>
      <c r="AB534" s="1">
        <v>5</v>
      </c>
      <c r="BT534" s="1">
        <v>1</v>
      </c>
      <c r="DX534" s="1">
        <f t="shared" si="16"/>
        <v>7</v>
      </c>
      <c r="DY534" s="1">
        <f t="shared" si="17"/>
        <v>6</v>
      </c>
    </row>
    <row r="535" spans="1:129" ht="15.75" customHeight="1" x14ac:dyDescent="0.2">
      <c r="A535" s="2">
        <v>44879</v>
      </c>
      <c r="B535" s="15" t="s">
        <v>158</v>
      </c>
      <c r="C535" s="3" t="s">
        <v>1</v>
      </c>
      <c r="D535" s="1" t="s">
        <v>452</v>
      </c>
      <c r="E535" s="1">
        <v>9</v>
      </c>
      <c r="F535" s="3" t="s">
        <v>10</v>
      </c>
      <c r="G535" s="3">
        <v>4</v>
      </c>
      <c r="H535" s="3">
        <v>2</v>
      </c>
      <c r="I535" s="31">
        <v>0.59</v>
      </c>
      <c r="X535" s="1">
        <v>5</v>
      </c>
      <c r="AB535" s="1">
        <v>4</v>
      </c>
      <c r="BT535" s="1">
        <v>2</v>
      </c>
      <c r="DX535" s="1">
        <f t="shared" si="16"/>
        <v>11</v>
      </c>
      <c r="DY535" s="1">
        <f t="shared" si="17"/>
        <v>9</v>
      </c>
    </row>
    <row r="536" spans="1:129" ht="15.75" customHeight="1" x14ac:dyDescent="0.2">
      <c r="A536" s="2">
        <v>44879</v>
      </c>
      <c r="B536" s="15" t="s">
        <v>347</v>
      </c>
      <c r="C536" s="3" t="s">
        <v>1</v>
      </c>
      <c r="D536" s="1" t="s">
        <v>452</v>
      </c>
      <c r="E536" s="1">
        <v>9</v>
      </c>
      <c r="F536" s="3" t="s">
        <v>187</v>
      </c>
      <c r="G536" s="3">
        <v>3</v>
      </c>
      <c r="H536" s="3">
        <v>2</v>
      </c>
      <c r="I536" s="31">
        <v>0.29499999999999998</v>
      </c>
      <c r="AB536" s="1">
        <v>7</v>
      </c>
      <c r="AM536" s="1">
        <v>1</v>
      </c>
      <c r="BT536" s="1">
        <v>1</v>
      </c>
      <c r="DD536" s="1">
        <v>1</v>
      </c>
      <c r="DX536" s="1">
        <f t="shared" si="16"/>
        <v>10</v>
      </c>
      <c r="DY536" s="1">
        <f t="shared" si="17"/>
        <v>8</v>
      </c>
    </row>
    <row r="537" spans="1:129" ht="15.75" customHeight="1" x14ac:dyDescent="0.2">
      <c r="A537" s="2">
        <v>44879</v>
      </c>
      <c r="B537" s="15" t="s">
        <v>218</v>
      </c>
      <c r="C537" s="3" t="s">
        <v>2</v>
      </c>
      <c r="D537" s="1" t="s">
        <v>452</v>
      </c>
      <c r="E537" s="1">
        <v>8</v>
      </c>
      <c r="F537" s="3" t="s">
        <v>10</v>
      </c>
      <c r="G537" s="3">
        <v>3</v>
      </c>
      <c r="H537" s="3">
        <v>2</v>
      </c>
      <c r="I537" s="31">
        <v>1.175</v>
      </c>
      <c r="L537" s="1">
        <v>3</v>
      </c>
      <c r="AB537" s="1">
        <v>8</v>
      </c>
      <c r="BT537" s="1">
        <v>2</v>
      </c>
      <c r="DX537" s="1">
        <f t="shared" si="16"/>
        <v>13</v>
      </c>
      <c r="DY537" s="1">
        <f t="shared" si="17"/>
        <v>11</v>
      </c>
    </row>
    <row r="538" spans="1:129" ht="15.75" customHeight="1" x14ac:dyDescent="0.2">
      <c r="A538" s="2">
        <v>44879</v>
      </c>
      <c r="B538" s="15" t="s">
        <v>150</v>
      </c>
      <c r="C538" s="3" t="s">
        <v>2</v>
      </c>
      <c r="D538" s="1" t="s">
        <v>452</v>
      </c>
      <c r="E538" s="1">
        <v>8</v>
      </c>
      <c r="F538" s="3" t="s">
        <v>187</v>
      </c>
      <c r="G538" s="3">
        <v>5</v>
      </c>
      <c r="H538" s="3">
        <v>2</v>
      </c>
      <c r="I538" s="31">
        <v>0.23499999999999999</v>
      </c>
      <c r="J538" s="3">
        <v>6</v>
      </c>
      <c r="L538" s="1">
        <v>3</v>
      </c>
      <c r="AB538" s="1">
        <v>6</v>
      </c>
      <c r="DX538" s="1">
        <f t="shared" si="16"/>
        <v>15</v>
      </c>
      <c r="DY538" s="1">
        <f t="shared" si="17"/>
        <v>15</v>
      </c>
    </row>
    <row r="539" spans="1:129" ht="15.75" customHeight="1" x14ac:dyDescent="0.2">
      <c r="A539" s="2">
        <v>44879</v>
      </c>
      <c r="B539" s="15" t="s">
        <v>368</v>
      </c>
      <c r="C539" s="1" t="s">
        <v>3</v>
      </c>
      <c r="D539" s="1" t="s">
        <v>452</v>
      </c>
      <c r="E539" s="1">
        <v>7</v>
      </c>
      <c r="F539" s="3" t="s">
        <v>10</v>
      </c>
      <c r="G539" s="3">
        <v>5</v>
      </c>
      <c r="H539" s="3">
        <v>2</v>
      </c>
      <c r="I539" s="31">
        <v>5.7500000000000002E-2</v>
      </c>
      <c r="J539" s="3">
        <v>3</v>
      </c>
      <c r="AC539" s="1">
        <v>5</v>
      </c>
      <c r="DX539" s="1">
        <f t="shared" si="16"/>
        <v>8</v>
      </c>
      <c r="DY539" s="1">
        <f t="shared" si="17"/>
        <v>8</v>
      </c>
    </row>
    <row r="540" spans="1:129" ht="15.75" customHeight="1" x14ac:dyDescent="0.2">
      <c r="A540" s="2">
        <v>44879</v>
      </c>
      <c r="B540" s="15" t="s">
        <v>169</v>
      </c>
      <c r="C540" s="1" t="s">
        <v>3</v>
      </c>
      <c r="D540" s="1" t="s">
        <v>452</v>
      </c>
      <c r="E540" s="1">
        <v>7</v>
      </c>
      <c r="F540" s="3" t="s">
        <v>187</v>
      </c>
      <c r="G540" s="3">
        <v>3</v>
      </c>
      <c r="H540" s="3">
        <v>1</v>
      </c>
      <c r="I540" s="31">
        <v>0.14499999999999999</v>
      </c>
      <c r="O540" s="1">
        <v>5</v>
      </c>
      <c r="AB540" s="1">
        <v>5</v>
      </c>
      <c r="AC540" s="1">
        <v>2</v>
      </c>
      <c r="DX540" s="1">
        <f t="shared" si="16"/>
        <v>12</v>
      </c>
      <c r="DY540" s="1">
        <f t="shared" si="17"/>
        <v>12</v>
      </c>
    </row>
    <row r="541" spans="1:129" ht="15.75" customHeight="1" x14ac:dyDescent="0.2">
      <c r="A541" s="2">
        <v>44879</v>
      </c>
      <c r="B541" s="15" t="s">
        <v>166</v>
      </c>
      <c r="C541" s="3" t="s">
        <v>4</v>
      </c>
      <c r="D541" s="1" t="s">
        <v>452</v>
      </c>
      <c r="E541" s="1">
        <v>6</v>
      </c>
      <c r="F541" s="3" t="s">
        <v>187</v>
      </c>
      <c r="G541" s="3">
        <v>5</v>
      </c>
      <c r="H541" s="3">
        <v>2</v>
      </c>
      <c r="I541" s="31">
        <v>0.21</v>
      </c>
      <c r="L541" s="1">
        <v>1</v>
      </c>
      <c r="AB541" s="1">
        <v>25</v>
      </c>
      <c r="DX541" s="1">
        <f t="shared" si="16"/>
        <v>26</v>
      </c>
      <c r="DY541" s="1">
        <f t="shared" si="17"/>
        <v>26</v>
      </c>
    </row>
    <row r="542" spans="1:129" ht="15.75" customHeight="1" x14ac:dyDescent="0.2">
      <c r="A542" s="2">
        <v>44879</v>
      </c>
      <c r="B542" s="15" t="s">
        <v>414</v>
      </c>
      <c r="C542" s="3" t="s">
        <v>5</v>
      </c>
      <c r="D542" s="1" t="s">
        <v>452</v>
      </c>
      <c r="E542" s="1">
        <v>5</v>
      </c>
      <c r="F542" s="3" t="s">
        <v>153</v>
      </c>
      <c r="G542" s="3">
        <v>5</v>
      </c>
      <c r="H542" s="3">
        <v>2</v>
      </c>
      <c r="I542" s="31">
        <v>0.155</v>
      </c>
      <c r="AB542" s="1">
        <v>3</v>
      </c>
      <c r="AF542" s="1">
        <v>4</v>
      </c>
      <c r="DX542" s="1">
        <f t="shared" si="16"/>
        <v>7</v>
      </c>
      <c r="DY542" s="1">
        <f t="shared" si="17"/>
        <v>7</v>
      </c>
    </row>
    <row r="543" spans="1:129" ht="15.75" customHeight="1" x14ac:dyDescent="0.2">
      <c r="A543" s="2">
        <v>44879</v>
      </c>
      <c r="B543" s="15" t="s">
        <v>170</v>
      </c>
      <c r="C543" s="3" t="s">
        <v>5</v>
      </c>
      <c r="D543" s="1" t="s">
        <v>452</v>
      </c>
      <c r="E543" s="1">
        <v>5</v>
      </c>
      <c r="F543" s="3" t="s">
        <v>187</v>
      </c>
      <c r="G543" s="3">
        <v>4</v>
      </c>
      <c r="H543" s="3">
        <v>2</v>
      </c>
      <c r="I543" s="31">
        <v>0.36</v>
      </c>
      <c r="L543" s="1">
        <v>2</v>
      </c>
      <c r="AB543" s="1">
        <v>5</v>
      </c>
      <c r="DD543" s="1">
        <v>1</v>
      </c>
      <c r="DX543" s="1">
        <f t="shared" si="16"/>
        <v>8</v>
      </c>
      <c r="DY543" s="1">
        <f t="shared" si="17"/>
        <v>7</v>
      </c>
    </row>
    <row r="544" spans="1:129" ht="15.75" customHeight="1" x14ac:dyDescent="0.2">
      <c r="A544" s="2">
        <v>44879</v>
      </c>
      <c r="C544" s="3" t="s">
        <v>156</v>
      </c>
      <c r="D544" s="1" t="s">
        <v>452</v>
      </c>
      <c r="E544" s="1">
        <v>4</v>
      </c>
      <c r="F544" s="3" t="s">
        <v>10</v>
      </c>
      <c r="G544" s="3">
        <v>2</v>
      </c>
      <c r="H544" s="3">
        <v>2</v>
      </c>
      <c r="I544" s="31">
        <v>0</v>
      </c>
      <c r="DX544" s="1">
        <f t="shared" si="16"/>
        <v>0</v>
      </c>
      <c r="DY544" s="1">
        <f t="shared" si="17"/>
        <v>0</v>
      </c>
    </row>
    <row r="545" spans="1:129" ht="15.75" customHeight="1" x14ac:dyDescent="0.2">
      <c r="A545" s="2">
        <v>44879</v>
      </c>
      <c r="B545" s="15" t="s">
        <v>344</v>
      </c>
      <c r="C545" s="3" t="s">
        <v>300</v>
      </c>
      <c r="D545" s="1" t="s">
        <v>452</v>
      </c>
      <c r="E545" s="1">
        <v>3</v>
      </c>
      <c r="F545" s="3" t="s">
        <v>153</v>
      </c>
      <c r="G545" s="3">
        <v>4</v>
      </c>
      <c r="H545" s="3">
        <v>2</v>
      </c>
      <c r="I545" s="31">
        <v>0</v>
      </c>
      <c r="DX545" s="1">
        <f t="shared" si="16"/>
        <v>0</v>
      </c>
      <c r="DY545" s="1">
        <f t="shared" si="17"/>
        <v>0</v>
      </c>
    </row>
    <row r="546" spans="1:129" ht="15.75" customHeight="1" x14ac:dyDescent="0.2">
      <c r="A546" s="2">
        <v>44879</v>
      </c>
      <c r="B546" s="15" t="s">
        <v>415</v>
      </c>
      <c r="C546" s="3" t="s">
        <v>300</v>
      </c>
      <c r="D546" s="1" t="s">
        <v>452</v>
      </c>
      <c r="E546" s="1">
        <v>3</v>
      </c>
      <c r="F546" s="3" t="s">
        <v>9</v>
      </c>
      <c r="G546" s="3">
        <v>3</v>
      </c>
      <c r="H546" s="3">
        <v>2</v>
      </c>
      <c r="I546" s="31">
        <v>0.65500000000000003</v>
      </c>
      <c r="AB546" s="1">
        <v>4</v>
      </c>
      <c r="AF546" s="1">
        <v>2</v>
      </c>
      <c r="DD546" s="1">
        <v>2</v>
      </c>
      <c r="DX546" s="1">
        <f t="shared" si="16"/>
        <v>8</v>
      </c>
      <c r="DY546" s="1">
        <f t="shared" si="17"/>
        <v>6</v>
      </c>
    </row>
    <row r="547" spans="1:129" ht="15.75" customHeight="1" x14ac:dyDescent="0.2">
      <c r="A547" s="2">
        <v>44879</v>
      </c>
      <c r="B547" s="15" t="s">
        <v>416</v>
      </c>
      <c r="C547" s="3" t="s">
        <v>7</v>
      </c>
      <c r="D547" s="1" t="s">
        <v>452</v>
      </c>
      <c r="E547" s="1">
        <v>2</v>
      </c>
      <c r="F547" s="3" t="s">
        <v>10</v>
      </c>
      <c r="G547" s="3">
        <v>5</v>
      </c>
      <c r="H547" s="3">
        <v>2</v>
      </c>
      <c r="I547" s="31">
        <v>0</v>
      </c>
      <c r="DX547" s="1">
        <f t="shared" si="16"/>
        <v>0</v>
      </c>
      <c r="DY547" s="1">
        <f t="shared" si="17"/>
        <v>0</v>
      </c>
    </row>
    <row r="548" spans="1:129" ht="15.75" customHeight="1" x14ac:dyDescent="0.2">
      <c r="A548" s="2">
        <v>44879</v>
      </c>
      <c r="B548" s="15" t="s">
        <v>417</v>
      </c>
      <c r="C548" s="3" t="s">
        <v>7</v>
      </c>
      <c r="D548" s="1" t="s">
        <v>452</v>
      </c>
      <c r="E548" s="1">
        <v>2</v>
      </c>
      <c r="F548" s="3" t="s">
        <v>9</v>
      </c>
      <c r="G548" s="3">
        <v>3</v>
      </c>
      <c r="H548" s="3">
        <v>2</v>
      </c>
      <c r="I548" s="31">
        <v>0</v>
      </c>
      <c r="DX548" s="1">
        <f t="shared" si="16"/>
        <v>0</v>
      </c>
      <c r="DY548" s="1">
        <f t="shared" si="17"/>
        <v>0</v>
      </c>
    </row>
    <row r="549" spans="1:129" ht="15.75" customHeight="1" x14ac:dyDescent="0.2">
      <c r="A549" s="2">
        <v>44879</v>
      </c>
      <c r="B549" s="15" t="s">
        <v>417</v>
      </c>
      <c r="C549" s="3" t="s">
        <v>8</v>
      </c>
      <c r="D549" s="1" t="s">
        <v>452</v>
      </c>
      <c r="E549" s="3"/>
      <c r="G549" s="3"/>
      <c r="H549" s="3"/>
      <c r="I549" s="31"/>
      <c r="DX549" s="1">
        <f t="shared" si="16"/>
        <v>0</v>
      </c>
      <c r="DY549" s="1">
        <f t="shared" si="17"/>
        <v>0</v>
      </c>
    </row>
    <row r="550" spans="1:129" ht="15.75" customHeight="1" x14ac:dyDescent="0.2">
      <c r="A550" s="2">
        <v>44880</v>
      </c>
      <c r="B550" s="15" t="s">
        <v>421</v>
      </c>
      <c r="C550" s="3" t="s">
        <v>0</v>
      </c>
      <c r="D550" s="1" t="s">
        <v>452</v>
      </c>
      <c r="E550" s="1">
        <v>10</v>
      </c>
      <c r="F550" s="1" t="s">
        <v>187</v>
      </c>
      <c r="G550" s="3">
        <v>5</v>
      </c>
      <c r="H550" s="3">
        <v>2</v>
      </c>
      <c r="I550" s="31">
        <v>0.755</v>
      </c>
      <c r="X550" s="1">
        <v>13</v>
      </c>
      <c r="AB550" s="1">
        <v>11</v>
      </c>
      <c r="DX550" s="1">
        <f t="shared" si="16"/>
        <v>24</v>
      </c>
      <c r="DY550" s="1">
        <f t="shared" si="17"/>
        <v>24</v>
      </c>
    </row>
    <row r="551" spans="1:129" ht="15.75" customHeight="1" x14ac:dyDescent="0.2">
      <c r="A551" s="2">
        <v>44880</v>
      </c>
      <c r="B551" s="15" t="s">
        <v>422</v>
      </c>
      <c r="C551" s="3" t="s">
        <v>0</v>
      </c>
      <c r="D551" s="1" t="s">
        <v>452</v>
      </c>
      <c r="E551" s="1">
        <v>10</v>
      </c>
      <c r="F551" s="1" t="s">
        <v>10</v>
      </c>
      <c r="G551" s="3">
        <v>5</v>
      </c>
      <c r="H551" s="3">
        <v>2</v>
      </c>
      <c r="I551" s="31">
        <v>9.5000000000000001E-2</v>
      </c>
      <c r="L551" s="1">
        <v>3</v>
      </c>
      <c r="DX551" s="1">
        <f t="shared" si="16"/>
        <v>3</v>
      </c>
      <c r="DY551" s="1">
        <f t="shared" si="17"/>
        <v>3</v>
      </c>
    </row>
    <row r="552" spans="1:129" ht="15.75" customHeight="1" x14ac:dyDescent="0.2">
      <c r="A552" s="2">
        <v>44880</v>
      </c>
      <c r="B552" s="15" t="s">
        <v>423</v>
      </c>
      <c r="C552" s="3" t="s">
        <v>1</v>
      </c>
      <c r="D552" s="1" t="s">
        <v>452</v>
      </c>
      <c r="E552" s="1">
        <v>9</v>
      </c>
      <c r="F552" s="1" t="s">
        <v>10</v>
      </c>
      <c r="G552" s="3">
        <v>4</v>
      </c>
      <c r="H552" s="3">
        <v>2</v>
      </c>
      <c r="I552" s="31">
        <v>0.03</v>
      </c>
      <c r="AB552" s="1">
        <v>5</v>
      </c>
      <c r="BZ552" s="1">
        <v>3</v>
      </c>
      <c r="DX552" s="1">
        <f t="shared" si="16"/>
        <v>8</v>
      </c>
      <c r="DY552" s="1">
        <f t="shared" si="17"/>
        <v>5</v>
      </c>
    </row>
    <row r="553" spans="1:129" ht="15.75" customHeight="1" x14ac:dyDescent="0.2">
      <c r="A553" s="2">
        <v>44880</v>
      </c>
      <c r="B553" s="15" t="s">
        <v>152</v>
      </c>
      <c r="C553" s="3" t="s">
        <v>1</v>
      </c>
      <c r="D553" s="1" t="s">
        <v>452</v>
      </c>
      <c r="E553" s="1">
        <v>9</v>
      </c>
      <c r="F553" s="1" t="s">
        <v>187</v>
      </c>
      <c r="G553" s="3">
        <v>3</v>
      </c>
      <c r="H553" s="3">
        <v>2</v>
      </c>
      <c r="I553" s="31">
        <v>5.5E-2</v>
      </c>
      <c r="AB553" s="1">
        <v>9</v>
      </c>
      <c r="DX553" s="1">
        <f t="shared" si="16"/>
        <v>9</v>
      </c>
      <c r="DY553" s="1">
        <f t="shared" si="17"/>
        <v>9</v>
      </c>
    </row>
    <row r="554" spans="1:129" ht="15.75" customHeight="1" x14ac:dyDescent="0.2">
      <c r="A554" s="2">
        <v>44880</v>
      </c>
      <c r="B554" s="15" t="s">
        <v>372</v>
      </c>
      <c r="C554" s="3" t="s">
        <v>2</v>
      </c>
      <c r="D554" s="1" t="s">
        <v>452</v>
      </c>
      <c r="E554" s="1">
        <v>8</v>
      </c>
      <c r="F554" s="1" t="s">
        <v>187</v>
      </c>
      <c r="G554" s="3">
        <v>5</v>
      </c>
      <c r="H554" s="3">
        <v>2</v>
      </c>
      <c r="I554" s="31">
        <v>2.3E-2</v>
      </c>
      <c r="AB554" s="1">
        <v>7</v>
      </c>
      <c r="DX554" s="1">
        <f t="shared" si="16"/>
        <v>7</v>
      </c>
      <c r="DY554" s="1">
        <f t="shared" si="17"/>
        <v>7</v>
      </c>
    </row>
    <row r="555" spans="1:129" ht="15.75" customHeight="1" x14ac:dyDescent="0.2">
      <c r="A555" s="2">
        <v>44880</v>
      </c>
      <c r="B555" s="15" t="s">
        <v>413</v>
      </c>
      <c r="C555" s="3" t="s">
        <v>2</v>
      </c>
      <c r="D555" s="1" t="s">
        <v>452</v>
      </c>
      <c r="E555" s="1">
        <v>8</v>
      </c>
      <c r="F555" s="1" t="s">
        <v>10</v>
      </c>
      <c r="G555" s="3">
        <v>3</v>
      </c>
      <c r="H555" s="3">
        <v>2</v>
      </c>
      <c r="I555" s="31">
        <v>0.17499999999999999</v>
      </c>
      <c r="L555" s="1">
        <v>3</v>
      </c>
      <c r="AB555" s="1">
        <v>8</v>
      </c>
      <c r="AM555" s="1">
        <v>5</v>
      </c>
      <c r="DX555" s="1">
        <f t="shared" si="16"/>
        <v>16</v>
      </c>
      <c r="DY555" s="1">
        <f t="shared" si="17"/>
        <v>16</v>
      </c>
    </row>
    <row r="556" spans="1:129" ht="15.75" customHeight="1" x14ac:dyDescent="0.2">
      <c r="A556" s="2">
        <v>44880</v>
      </c>
      <c r="B556" s="15" t="s">
        <v>322</v>
      </c>
      <c r="C556" s="1" t="s">
        <v>3</v>
      </c>
      <c r="D556" s="1" t="s">
        <v>452</v>
      </c>
      <c r="E556" s="1">
        <v>7</v>
      </c>
      <c r="F556" s="1" t="s">
        <v>10</v>
      </c>
      <c r="G556" s="3">
        <v>5</v>
      </c>
      <c r="H556" s="3">
        <v>2</v>
      </c>
      <c r="I556" s="31">
        <v>0.155</v>
      </c>
      <c r="AB556" s="1">
        <v>3</v>
      </c>
      <c r="AC556" s="1">
        <v>4</v>
      </c>
      <c r="AF556" s="1">
        <v>5</v>
      </c>
      <c r="DX556" s="1">
        <f t="shared" si="16"/>
        <v>12</v>
      </c>
      <c r="DY556" s="1">
        <f t="shared" si="17"/>
        <v>12</v>
      </c>
    </row>
    <row r="557" spans="1:129" ht="15.75" customHeight="1" x14ac:dyDescent="0.2">
      <c r="A557" s="2">
        <v>44880</v>
      </c>
      <c r="B557" s="15" t="s">
        <v>347</v>
      </c>
      <c r="C557" s="1" t="s">
        <v>3</v>
      </c>
      <c r="D557" s="1" t="s">
        <v>452</v>
      </c>
      <c r="E557" s="1">
        <v>7</v>
      </c>
      <c r="F557" s="1" t="s">
        <v>187</v>
      </c>
      <c r="G557" s="3">
        <v>3</v>
      </c>
      <c r="H557" s="3">
        <v>1</v>
      </c>
      <c r="I557" s="31">
        <v>0.11</v>
      </c>
      <c r="X557" s="1">
        <v>3</v>
      </c>
      <c r="AG557" s="1">
        <v>1</v>
      </c>
      <c r="DX557" s="1">
        <f t="shared" si="16"/>
        <v>4</v>
      </c>
      <c r="DY557" s="1">
        <f t="shared" si="17"/>
        <v>4</v>
      </c>
    </row>
    <row r="558" spans="1:129" ht="15.75" customHeight="1" x14ac:dyDescent="0.2">
      <c r="A558" s="2">
        <v>44880</v>
      </c>
      <c r="B558" s="15" t="s">
        <v>424</v>
      </c>
      <c r="C558" s="3" t="s">
        <v>4</v>
      </c>
      <c r="D558" s="1" t="s">
        <v>452</v>
      </c>
      <c r="E558" s="1">
        <v>6</v>
      </c>
      <c r="F558" s="1" t="s">
        <v>187</v>
      </c>
      <c r="G558" s="3">
        <v>5</v>
      </c>
      <c r="H558" s="3">
        <v>2</v>
      </c>
      <c r="I558" s="31">
        <v>0.06</v>
      </c>
      <c r="AB558" s="1">
        <v>8</v>
      </c>
      <c r="DX558" s="1">
        <f t="shared" si="16"/>
        <v>8</v>
      </c>
      <c r="DY558" s="1">
        <f t="shared" si="17"/>
        <v>8</v>
      </c>
    </row>
    <row r="559" spans="1:129" ht="15.75" customHeight="1" x14ac:dyDescent="0.2">
      <c r="A559" s="2">
        <v>44880</v>
      </c>
      <c r="B559" s="15" t="s">
        <v>425</v>
      </c>
      <c r="C559" s="3" t="s">
        <v>5</v>
      </c>
      <c r="D559" s="1" t="s">
        <v>452</v>
      </c>
      <c r="E559" s="1">
        <v>5</v>
      </c>
      <c r="F559" s="1" t="s">
        <v>10</v>
      </c>
      <c r="G559" s="3">
        <v>5</v>
      </c>
      <c r="H559" s="3">
        <v>2</v>
      </c>
      <c r="I559" s="31">
        <v>0.125</v>
      </c>
      <c r="K559" s="1">
        <v>2</v>
      </c>
      <c r="AB559" s="1">
        <v>2</v>
      </c>
      <c r="DX559" s="1">
        <f t="shared" si="16"/>
        <v>4</v>
      </c>
      <c r="DY559" s="1">
        <f t="shared" si="17"/>
        <v>4</v>
      </c>
    </row>
    <row r="560" spans="1:129" ht="15.75" customHeight="1" x14ac:dyDescent="0.2">
      <c r="A560" s="2">
        <v>44880</v>
      </c>
      <c r="B560" s="15" t="s">
        <v>426</v>
      </c>
      <c r="C560" s="3" t="s">
        <v>5</v>
      </c>
      <c r="D560" s="1" t="s">
        <v>452</v>
      </c>
      <c r="E560" s="1">
        <v>5</v>
      </c>
      <c r="F560" s="1" t="s">
        <v>187</v>
      </c>
      <c r="G560" s="3">
        <v>4</v>
      </c>
      <c r="H560" s="3">
        <v>2</v>
      </c>
      <c r="I560" s="31">
        <v>0.1</v>
      </c>
      <c r="J560" s="1">
        <v>5</v>
      </c>
      <c r="AB560" s="1">
        <v>5</v>
      </c>
      <c r="DX560" s="1">
        <f t="shared" si="16"/>
        <v>10</v>
      </c>
      <c r="DY560" s="1">
        <f t="shared" si="17"/>
        <v>10</v>
      </c>
    </row>
    <row r="561" spans="1:129" ht="15.75" customHeight="1" x14ac:dyDescent="0.2">
      <c r="A561" s="2">
        <v>44880</v>
      </c>
      <c r="B561" s="15" t="s">
        <v>328</v>
      </c>
      <c r="C561" s="3" t="s">
        <v>156</v>
      </c>
      <c r="D561" s="1" t="s">
        <v>452</v>
      </c>
      <c r="E561" s="1">
        <v>4</v>
      </c>
      <c r="F561" s="1" t="s">
        <v>10</v>
      </c>
      <c r="G561" s="3">
        <v>2</v>
      </c>
      <c r="H561" s="3">
        <v>2</v>
      </c>
      <c r="I561" s="31">
        <v>0</v>
      </c>
      <c r="DX561" s="1">
        <f t="shared" si="16"/>
        <v>0</v>
      </c>
      <c r="DY561" s="1">
        <f t="shared" si="17"/>
        <v>0</v>
      </c>
    </row>
    <row r="562" spans="1:129" ht="15.75" customHeight="1" x14ac:dyDescent="0.2">
      <c r="A562" s="2">
        <v>44880</v>
      </c>
      <c r="B562" s="15" t="s">
        <v>427</v>
      </c>
      <c r="C562" s="3" t="s">
        <v>300</v>
      </c>
      <c r="D562" s="1" t="s">
        <v>452</v>
      </c>
      <c r="E562" s="1">
        <v>3</v>
      </c>
      <c r="F562" s="1" t="s">
        <v>9</v>
      </c>
      <c r="G562" s="3">
        <v>3</v>
      </c>
      <c r="H562" s="3">
        <v>2</v>
      </c>
      <c r="I562" s="31">
        <v>0.215</v>
      </c>
      <c r="K562" s="1">
        <v>4</v>
      </c>
      <c r="AB562" s="1">
        <v>4</v>
      </c>
      <c r="AM562" s="1">
        <v>5</v>
      </c>
      <c r="DX562" s="1">
        <f t="shared" si="16"/>
        <v>13</v>
      </c>
      <c r="DY562" s="1">
        <f t="shared" si="17"/>
        <v>13</v>
      </c>
    </row>
    <row r="563" spans="1:129" ht="15.75" customHeight="1" x14ac:dyDescent="0.2">
      <c r="A563" s="2">
        <v>44880</v>
      </c>
      <c r="B563" s="15" t="s">
        <v>157</v>
      </c>
      <c r="C563" s="3" t="s">
        <v>300</v>
      </c>
      <c r="D563" s="1" t="s">
        <v>452</v>
      </c>
      <c r="E563" s="1">
        <v>3</v>
      </c>
      <c r="F563" s="1" t="s">
        <v>10</v>
      </c>
      <c r="G563" s="3">
        <v>4</v>
      </c>
      <c r="H563" s="3">
        <v>2</v>
      </c>
      <c r="I563" s="31">
        <v>0</v>
      </c>
      <c r="DX563" s="1">
        <f t="shared" si="16"/>
        <v>0</v>
      </c>
      <c r="DY563" s="1">
        <f t="shared" si="17"/>
        <v>0</v>
      </c>
    </row>
    <row r="564" spans="1:129" ht="15.75" customHeight="1" x14ac:dyDescent="0.2">
      <c r="A564" s="2">
        <v>44880</v>
      </c>
      <c r="B564" s="15" t="s">
        <v>428</v>
      </c>
      <c r="C564" s="3" t="s">
        <v>7</v>
      </c>
      <c r="D564" s="1" t="s">
        <v>452</v>
      </c>
      <c r="E564" s="1">
        <v>2</v>
      </c>
      <c r="F564" s="1" t="s">
        <v>9</v>
      </c>
      <c r="G564" s="3">
        <v>3</v>
      </c>
      <c r="H564" s="3">
        <v>2</v>
      </c>
      <c r="I564" s="31">
        <v>0</v>
      </c>
      <c r="DX564" s="1">
        <f t="shared" si="16"/>
        <v>0</v>
      </c>
      <c r="DY564" s="1">
        <f t="shared" si="17"/>
        <v>0</v>
      </c>
    </row>
    <row r="565" spans="1:129" ht="15.75" customHeight="1" x14ac:dyDescent="0.2">
      <c r="A565" s="2">
        <v>44880</v>
      </c>
      <c r="B565" s="15" t="s">
        <v>429</v>
      </c>
      <c r="C565" s="3" t="s">
        <v>7</v>
      </c>
      <c r="D565" s="1" t="s">
        <v>452</v>
      </c>
      <c r="E565" s="1">
        <v>2</v>
      </c>
      <c r="F565" s="1" t="s">
        <v>10</v>
      </c>
      <c r="G565" s="3">
        <v>5</v>
      </c>
      <c r="H565" s="3">
        <v>2</v>
      </c>
      <c r="I565" s="31">
        <v>0.125</v>
      </c>
      <c r="K565" s="1">
        <v>5</v>
      </c>
      <c r="DX565" s="1">
        <f t="shared" si="16"/>
        <v>5</v>
      </c>
      <c r="DY565" s="1">
        <f t="shared" si="17"/>
        <v>5</v>
      </c>
    </row>
    <row r="566" spans="1:129" ht="15.75" customHeight="1" x14ac:dyDescent="0.2">
      <c r="A566" s="2">
        <v>44880</v>
      </c>
      <c r="B566" s="15" t="s">
        <v>430</v>
      </c>
      <c r="C566" s="3" t="s">
        <v>11</v>
      </c>
      <c r="D566" s="1" t="s">
        <v>452</v>
      </c>
      <c r="E566" s="1">
        <v>1</v>
      </c>
      <c r="F566" s="1" t="s">
        <v>10</v>
      </c>
      <c r="G566" s="3">
        <v>4</v>
      </c>
      <c r="H566" s="3">
        <v>2</v>
      </c>
      <c r="I566" s="31">
        <v>0</v>
      </c>
      <c r="DX566" s="1">
        <f t="shared" si="16"/>
        <v>0</v>
      </c>
      <c r="DY566" s="1">
        <f t="shared" si="17"/>
        <v>0</v>
      </c>
    </row>
    <row r="567" spans="1:129" ht="15.75" customHeight="1" x14ac:dyDescent="0.2">
      <c r="A567" s="2">
        <v>44880</v>
      </c>
      <c r="B567" s="15" t="s">
        <v>301</v>
      </c>
      <c r="C567" s="3" t="s">
        <v>11</v>
      </c>
      <c r="D567" s="1" t="s">
        <v>452</v>
      </c>
      <c r="E567" s="1">
        <v>1</v>
      </c>
      <c r="F567" s="1" t="s">
        <v>187</v>
      </c>
      <c r="G567" s="3">
        <v>5</v>
      </c>
      <c r="H567" s="3">
        <v>2</v>
      </c>
      <c r="I567" s="31">
        <v>0</v>
      </c>
      <c r="DX567" s="1">
        <f t="shared" si="16"/>
        <v>0</v>
      </c>
      <c r="DY567" s="1">
        <f t="shared" si="17"/>
        <v>0</v>
      </c>
    </row>
    <row r="568" spans="1:129" ht="15.75" customHeight="1" x14ac:dyDescent="0.2">
      <c r="A568" s="2">
        <v>44881</v>
      </c>
      <c r="B568" s="15" t="s">
        <v>227</v>
      </c>
      <c r="C568" s="3" t="s">
        <v>0</v>
      </c>
      <c r="D568" s="1" t="s">
        <v>452</v>
      </c>
      <c r="E568" s="1">
        <v>10</v>
      </c>
      <c r="F568" s="3" t="s">
        <v>187</v>
      </c>
      <c r="G568" s="3">
        <v>5</v>
      </c>
      <c r="H568" s="3">
        <v>2</v>
      </c>
      <c r="I568" s="31">
        <v>0.11</v>
      </c>
      <c r="X568" s="1">
        <v>10</v>
      </c>
      <c r="AB568" s="1">
        <v>8</v>
      </c>
      <c r="DX568" s="1">
        <f t="shared" si="16"/>
        <v>18</v>
      </c>
      <c r="DY568" s="1">
        <f t="shared" si="17"/>
        <v>18</v>
      </c>
    </row>
    <row r="569" spans="1:129" ht="15.75" customHeight="1" x14ac:dyDescent="0.2">
      <c r="A569" s="2">
        <v>44881</v>
      </c>
      <c r="B569" s="15" t="s">
        <v>418</v>
      </c>
      <c r="C569" s="3" t="s">
        <v>0</v>
      </c>
      <c r="D569" s="1" t="s">
        <v>452</v>
      </c>
      <c r="E569" s="1">
        <v>10</v>
      </c>
      <c r="F569" s="3" t="s">
        <v>153</v>
      </c>
      <c r="G569" s="3">
        <v>5</v>
      </c>
      <c r="H569" s="3">
        <v>2</v>
      </c>
      <c r="I569" s="31">
        <v>0.05</v>
      </c>
      <c r="AB569" s="1">
        <v>4</v>
      </c>
      <c r="DX569" s="1">
        <f t="shared" si="16"/>
        <v>4</v>
      </c>
      <c r="DY569" s="1">
        <f t="shared" si="17"/>
        <v>4</v>
      </c>
    </row>
    <row r="570" spans="1:129" ht="15.75" customHeight="1" x14ac:dyDescent="0.2">
      <c r="A570" s="2">
        <v>44881</v>
      </c>
      <c r="B570" s="15" t="s">
        <v>182</v>
      </c>
      <c r="C570" s="3" t="s">
        <v>1</v>
      </c>
      <c r="D570" s="1" t="s">
        <v>452</v>
      </c>
      <c r="E570" s="1">
        <v>9</v>
      </c>
      <c r="F570" s="3" t="s">
        <v>187</v>
      </c>
      <c r="G570" s="3">
        <v>5</v>
      </c>
      <c r="H570" s="3">
        <v>2</v>
      </c>
      <c r="I570" s="31">
        <v>0.48</v>
      </c>
      <c r="K570" s="1">
        <v>5</v>
      </c>
      <c r="BT570" s="1">
        <v>1</v>
      </c>
      <c r="DX570" s="1">
        <f t="shared" si="16"/>
        <v>6</v>
      </c>
      <c r="DY570" s="1">
        <f t="shared" si="17"/>
        <v>5</v>
      </c>
    </row>
    <row r="571" spans="1:129" ht="15.75" customHeight="1" x14ac:dyDescent="0.2">
      <c r="A571" s="2">
        <v>44881</v>
      </c>
      <c r="B571" s="15" t="s">
        <v>260</v>
      </c>
      <c r="C571" s="3" t="s">
        <v>1</v>
      </c>
      <c r="D571" s="1" t="s">
        <v>452</v>
      </c>
      <c r="E571" s="1">
        <v>9</v>
      </c>
      <c r="F571" s="3" t="s">
        <v>153</v>
      </c>
      <c r="G571" s="3">
        <v>3</v>
      </c>
      <c r="H571" s="3">
        <v>2</v>
      </c>
      <c r="I571" s="31">
        <v>6.5000000000000002E-2</v>
      </c>
      <c r="AB571" s="1">
        <v>4</v>
      </c>
      <c r="DV571" s="1">
        <v>1</v>
      </c>
      <c r="DX571" s="1">
        <f t="shared" si="16"/>
        <v>5</v>
      </c>
      <c r="DY571" s="1">
        <f t="shared" si="17"/>
        <v>4</v>
      </c>
    </row>
    <row r="572" spans="1:129" ht="15.75" customHeight="1" x14ac:dyDescent="0.2">
      <c r="A572" s="2">
        <v>44881</v>
      </c>
      <c r="B572" s="15" t="s">
        <v>148</v>
      </c>
      <c r="C572" s="3" t="s">
        <v>2</v>
      </c>
      <c r="D572" s="1" t="s">
        <v>452</v>
      </c>
      <c r="E572" s="1">
        <v>8</v>
      </c>
      <c r="F572" s="3" t="s">
        <v>153</v>
      </c>
      <c r="G572" s="3">
        <v>3</v>
      </c>
      <c r="H572" s="3">
        <v>2</v>
      </c>
      <c r="I572" s="31">
        <v>0.46500000000000002</v>
      </c>
      <c r="AB572" s="1">
        <v>4</v>
      </c>
      <c r="AM572" s="1">
        <v>7</v>
      </c>
      <c r="DX572" s="1">
        <f t="shared" si="16"/>
        <v>11</v>
      </c>
      <c r="DY572" s="1">
        <f t="shared" si="17"/>
        <v>11</v>
      </c>
    </row>
    <row r="573" spans="1:129" ht="15.75" customHeight="1" x14ac:dyDescent="0.2">
      <c r="A573" s="2">
        <v>44881</v>
      </c>
      <c r="B573" s="15" t="s">
        <v>186</v>
      </c>
      <c r="C573" s="3" t="s">
        <v>2</v>
      </c>
      <c r="D573" s="1" t="s">
        <v>452</v>
      </c>
      <c r="E573" s="1">
        <v>8</v>
      </c>
      <c r="F573" s="3" t="s">
        <v>187</v>
      </c>
      <c r="G573" s="3">
        <v>5</v>
      </c>
      <c r="H573" s="3">
        <v>2</v>
      </c>
      <c r="I573" s="31">
        <v>0.16500000000000001</v>
      </c>
      <c r="J573" s="3">
        <v>5</v>
      </c>
      <c r="AB573" s="1">
        <v>4</v>
      </c>
      <c r="DX573" s="1">
        <f t="shared" si="16"/>
        <v>9</v>
      </c>
      <c r="DY573" s="1">
        <f t="shared" si="17"/>
        <v>9</v>
      </c>
    </row>
    <row r="574" spans="1:129" ht="15.75" customHeight="1" x14ac:dyDescent="0.2">
      <c r="A574" s="2">
        <v>44881</v>
      </c>
      <c r="B574" s="15" t="s">
        <v>159</v>
      </c>
      <c r="C574" s="1" t="s">
        <v>3</v>
      </c>
      <c r="D574" s="1" t="s">
        <v>452</v>
      </c>
      <c r="E574" s="1">
        <v>7</v>
      </c>
      <c r="F574" s="3" t="s">
        <v>10</v>
      </c>
      <c r="G574" s="3">
        <v>5</v>
      </c>
      <c r="H574" s="3">
        <v>2</v>
      </c>
      <c r="I574" s="31">
        <v>7.0000000000000007E-2</v>
      </c>
      <c r="J574" s="3">
        <v>6</v>
      </c>
      <c r="AB574" s="1">
        <v>2</v>
      </c>
      <c r="DX574" s="1">
        <f t="shared" si="16"/>
        <v>8</v>
      </c>
      <c r="DY574" s="1">
        <f t="shared" si="17"/>
        <v>8</v>
      </c>
    </row>
    <row r="575" spans="1:129" ht="15.75" customHeight="1" x14ac:dyDescent="0.2">
      <c r="A575" s="2">
        <v>44881</v>
      </c>
      <c r="B575" s="15" t="s">
        <v>419</v>
      </c>
      <c r="C575" s="1" t="s">
        <v>3</v>
      </c>
      <c r="D575" s="1" t="s">
        <v>452</v>
      </c>
      <c r="E575" s="1">
        <v>7</v>
      </c>
      <c r="F575" s="3" t="s">
        <v>187</v>
      </c>
      <c r="G575" s="3">
        <v>3</v>
      </c>
      <c r="H575" s="3">
        <v>1</v>
      </c>
      <c r="I575" s="31">
        <v>6.5000000000000002E-2</v>
      </c>
      <c r="X575" s="1">
        <v>3</v>
      </c>
      <c r="AC575" s="1">
        <v>2</v>
      </c>
      <c r="DX575" s="1">
        <f t="shared" si="16"/>
        <v>5</v>
      </c>
      <c r="DY575" s="1">
        <f t="shared" si="17"/>
        <v>5</v>
      </c>
    </row>
    <row r="576" spans="1:129" ht="15.75" customHeight="1" x14ac:dyDescent="0.2">
      <c r="A576" s="2">
        <v>44881</v>
      </c>
      <c r="B576" s="15" t="s">
        <v>292</v>
      </c>
      <c r="C576" s="3" t="s">
        <v>4</v>
      </c>
      <c r="D576" s="1" t="s">
        <v>452</v>
      </c>
      <c r="E576" s="1">
        <v>6</v>
      </c>
      <c r="F576" s="3" t="s">
        <v>187</v>
      </c>
      <c r="G576" s="3">
        <v>5</v>
      </c>
      <c r="H576" s="3">
        <v>2</v>
      </c>
      <c r="I576" s="31">
        <v>0.23499999999999999</v>
      </c>
      <c r="J576" s="3">
        <v>2</v>
      </c>
      <c r="K576" s="3">
        <v>5</v>
      </c>
      <c r="AB576" s="1">
        <v>4</v>
      </c>
      <c r="DX576" s="1">
        <f t="shared" si="16"/>
        <v>11</v>
      </c>
      <c r="DY576" s="1">
        <f t="shared" si="17"/>
        <v>11</v>
      </c>
    </row>
    <row r="577" spans="1:129" ht="15.75" customHeight="1" x14ac:dyDescent="0.2">
      <c r="A577" s="2">
        <v>44881</v>
      </c>
      <c r="B577" s="15" t="s">
        <v>322</v>
      </c>
      <c r="C577" s="3" t="s">
        <v>5</v>
      </c>
      <c r="D577" s="1" t="s">
        <v>452</v>
      </c>
      <c r="E577" s="1">
        <v>5</v>
      </c>
      <c r="F577" s="3" t="s">
        <v>10</v>
      </c>
      <c r="G577" s="3">
        <v>4</v>
      </c>
      <c r="H577" s="3">
        <v>2</v>
      </c>
      <c r="I577" s="31">
        <v>0.11</v>
      </c>
      <c r="L577" s="1">
        <v>1</v>
      </c>
      <c r="AB577" s="1">
        <v>8</v>
      </c>
      <c r="DX577" s="1">
        <f t="shared" si="16"/>
        <v>9</v>
      </c>
      <c r="DY577" s="1">
        <f t="shared" si="17"/>
        <v>9</v>
      </c>
    </row>
    <row r="578" spans="1:129" ht="15.75" customHeight="1" x14ac:dyDescent="0.2">
      <c r="A578" s="2">
        <v>44881</v>
      </c>
      <c r="B578" s="15" t="s">
        <v>333</v>
      </c>
      <c r="C578" s="3" t="s">
        <v>5</v>
      </c>
      <c r="D578" s="1" t="s">
        <v>452</v>
      </c>
      <c r="E578" s="1">
        <v>5</v>
      </c>
      <c r="F578" s="3" t="s">
        <v>187</v>
      </c>
      <c r="G578" s="3">
        <v>4</v>
      </c>
      <c r="H578" s="3">
        <v>2</v>
      </c>
      <c r="I578" s="31">
        <v>0.255</v>
      </c>
      <c r="J578" s="3">
        <v>6</v>
      </c>
      <c r="AF578" s="1">
        <v>4</v>
      </c>
      <c r="DX578" s="1">
        <f t="shared" si="16"/>
        <v>10</v>
      </c>
      <c r="DY578" s="1">
        <f t="shared" si="17"/>
        <v>10</v>
      </c>
    </row>
    <row r="579" spans="1:129" ht="15.75" customHeight="1" x14ac:dyDescent="0.2">
      <c r="A579" s="2">
        <v>44881</v>
      </c>
      <c r="B579" s="15" t="s">
        <v>303</v>
      </c>
      <c r="C579" s="3" t="s">
        <v>156</v>
      </c>
      <c r="D579" s="1" t="s">
        <v>452</v>
      </c>
      <c r="E579" s="1">
        <v>4</v>
      </c>
      <c r="F579" s="3" t="s">
        <v>10</v>
      </c>
      <c r="G579" s="3">
        <v>2</v>
      </c>
      <c r="H579" s="3">
        <v>2</v>
      </c>
      <c r="I579" s="31">
        <v>0</v>
      </c>
      <c r="DX579" s="1">
        <f t="shared" ref="DX579:DX639" si="18">SUM(J579:DW579)</f>
        <v>0</v>
      </c>
      <c r="DY579" s="1">
        <f t="shared" ref="DY579:DY639" si="19">SUM(J579:BN579)</f>
        <v>0</v>
      </c>
    </row>
    <row r="580" spans="1:129" ht="15.75" customHeight="1" x14ac:dyDescent="0.2">
      <c r="A580" s="2">
        <v>44881</v>
      </c>
      <c r="B580" s="15" t="s">
        <v>174</v>
      </c>
      <c r="C580" s="3" t="s">
        <v>300</v>
      </c>
      <c r="D580" s="1" t="s">
        <v>452</v>
      </c>
      <c r="E580" s="1">
        <v>3</v>
      </c>
      <c r="F580" s="3" t="s">
        <v>10</v>
      </c>
      <c r="G580" s="3">
        <v>4</v>
      </c>
      <c r="H580" s="3">
        <v>2</v>
      </c>
      <c r="I580" s="31">
        <v>0</v>
      </c>
      <c r="DX580" s="1">
        <f t="shared" si="18"/>
        <v>0</v>
      </c>
      <c r="DY580" s="1">
        <f t="shared" si="19"/>
        <v>0</v>
      </c>
    </row>
    <row r="581" spans="1:129" ht="15.75" customHeight="1" x14ac:dyDescent="0.2">
      <c r="A581" s="2">
        <v>44881</v>
      </c>
      <c r="B581" s="15" t="s">
        <v>387</v>
      </c>
      <c r="C581" s="3" t="s">
        <v>300</v>
      </c>
      <c r="D581" s="1" t="s">
        <v>452</v>
      </c>
      <c r="E581" s="1">
        <v>3</v>
      </c>
      <c r="F581" s="3" t="s">
        <v>9</v>
      </c>
      <c r="G581" s="3">
        <v>3</v>
      </c>
      <c r="H581" s="3">
        <v>2</v>
      </c>
      <c r="I581" s="31">
        <v>0.17499999999999999</v>
      </c>
      <c r="J581" s="3">
        <v>5</v>
      </c>
      <c r="AB581" s="1">
        <v>4</v>
      </c>
      <c r="DX581" s="1">
        <f t="shared" si="18"/>
        <v>9</v>
      </c>
      <c r="DY581" s="1">
        <f t="shared" si="19"/>
        <v>9</v>
      </c>
    </row>
    <row r="582" spans="1:129" ht="15.75" customHeight="1" x14ac:dyDescent="0.2">
      <c r="A582" s="2">
        <v>44881</v>
      </c>
      <c r="B582" s="15" t="s">
        <v>312</v>
      </c>
      <c r="C582" s="3" t="s">
        <v>7</v>
      </c>
      <c r="D582" s="1" t="s">
        <v>452</v>
      </c>
      <c r="E582" s="1">
        <v>2</v>
      </c>
      <c r="F582" s="3" t="s">
        <v>9</v>
      </c>
      <c r="G582" s="3">
        <v>3</v>
      </c>
      <c r="H582" s="3">
        <v>2</v>
      </c>
      <c r="I582" s="31">
        <v>0</v>
      </c>
      <c r="DX582" s="1">
        <f t="shared" si="18"/>
        <v>0</v>
      </c>
      <c r="DY582" s="1">
        <f t="shared" si="19"/>
        <v>0</v>
      </c>
    </row>
    <row r="583" spans="1:129" ht="15.75" customHeight="1" x14ac:dyDescent="0.2">
      <c r="A583" s="2">
        <v>44881</v>
      </c>
      <c r="B583" s="15" t="s">
        <v>245</v>
      </c>
      <c r="C583" s="3" t="s">
        <v>7</v>
      </c>
      <c r="D583" s="1" t="s">
        <v>452</v>
      </c>
      <c r="E583" s="1">
        <v>2</v>
      </c>
      <c r="F583" s="3" t="s">
        <v>10</v>
      </c>
      <c r="G583" s="3">
        <v>5</v>
      </c>
      <c r="H583" s="3">
        <v>2</v>
      </c>
      <c r="I583" s="31">
        <v>0.105</v>
      </c>
      <c r="K583" s="1">
        <v>3</v>
      </c>
      <c r="AC583" s="1">
        <v>3</v>
      </c>
      <c r="DX583" s="1">
        <f t="shared" si="18"/>
        <v>6</v>
      </c>
      <c r="DY583" s="1">
        <f t="shared" si="19"/>
        <v>6</v>
      </c>
    </row>
    <row r="584" spans="1:129" ht="15.75" customHeight="1" x14ac:dyDescent="0.2">
      <c r="A584" s="2">
        <v>44881</v>
      </c>
      <c r="B584" s="15" t="s">
        <v>255</v>
      </c>
      <c r="C584" s="3" t="s">
        <v>11</v>
      </c>
      <c r="D584" s="1" t="s">
        <v>452</v>
      </c>
      <c r="E584" s="1">
        <v>1</v>
      </c>
      <c r="F584" s="3" t="s">
        <v>187</v>
      </c>
      <c r="G584" s="3">
        <v>5</v>
      </c>
      <c r="H584" s="3">
        <v>2</v>
      </c>
      <c r="I584" s="31">
        <v>0</v>
      </c>
      <c r="DX584" s="1">
        <f t="shared" si="18"/>
        <v>0</v>
      </c>
      <c r="DY584" s="1">
        <f t="shared" si="19"/>
        <v>0</v>
      </c>
    </row>
    <row r="585" spans="1:129" ht="15.75" customHeight="1" x14ac:dyDescent="0.2">
      <c r="A585" s="2">
        <v>44881</v>
      </c>
      <c r="B585" s="15" t="s">
        <v>420</v>
      </c>
      <c r="C585" s="3" t="s">
        <v>11</v>
      </c>
      <c r="D585" s="1" t="s">
        <v>452</v>
      </c>
      <c r="E585" s="1">
        <v>1</v>
      </c>
      <c r="F585" s="3" t="s">
        <v>153</v>
      </c>
      <c r="G585" s="3">
        <v>4</v>
      </c>
      <c r="H585" s="3">
        <v>2</v>
      </c>
      <c r="I585" s="31">
        <v>0</v>
      </c>
      <c r="DX585" s="1">
        <f t="shared" si="18"/>
        <v>0</v>
      </c>
      <c r="DY585" s="1">
        <f t="shared" si="19"/>
        <v>0</v>
      </c>
    </row>
    <row r="586" spans="1:129" ht="15.75" customHeight="1" x14ac:dyDescent="0.2">
      <c r="A586" s="2">
        <v>44915</v>
      </c>
      <c r="B586" s="15" t="s">
        <v>217</v>
      </c>
      <c r="C586" s="3" t="s">
        <v>0</v>
      </c>
      <c r="D586" s="1" t="s">
        <v>454</v>
      </c>
      <c r="E586" s="1">
        <v>10</v>
      </c>
      <c r="F586" s="3" t="s">
        <v>10</v>
      </c>
      <c r="G586" s="3">
        <v>5</v>
      </c>
      <c r="H586" s="3">
        <v>2</v>
      </c>
      <c r="I586" s="31">
        <v>2.4143000000000001E-2</v>
      </c>
      <c r="X586" s="1">
        <v>5</v>
      </c>
      <c r="AB586" s="1">
        <v>7</v>
      </c>
      <c r="BY586" s="1">
        <v>1</v>
      </c>
      <c r="DX586" s="1">
        <f t="shared" si="18"/>
        <v>13</v>
      </c>
      <c r="DY586" s="1">
        <f t="shared" si="19"/>
        <v>12</v>
      </c>
    </row>
    <row r="587" spans="1:129" ht="15.75" customHeight="1" x14ac:dyDescent="0.2">
      <c r="A587" s="2">
        <v>44915</v>
      </c>
      <c r="B587" s="15" t="s">
        <v>291</v>
      </c>
      <c r="C587" s="3" t="s">
        <v>0</v>
      </c>
      <c r="D587" s="1" t="s">
        <v>454</v>
      </c>
      <c r="E587" s="1">
        <v>10</v>
      </c>
      <c r="F587" s="3" t="s">
        <v>9</v>
      </c>
      <c r="G587" s="3">
        <v>5</v>
      </c>
      <c r="H587" s="3">
        <v>2</v>
      </c>
      <c r="I587" s="31">
        <v>2.0473000000000002E-2</v>
      </c>
      <c r="AB587" s="1">
        <v>7</v>
      </c>
      <c r="AF587" s="1">
        <v>6</v>
      </c>
      <c r="DX587" s="1">
        <f t="shared" si="18"/>
        <v>13</v>
      </c>
      <c r="DY587" s="1">
        <f t="shared" si="19"/>
        <v>13</v>
      </c>
    </row>
    <row r="588" spans="1:129" ht="15.75" customHeight="1" x14ac:dyDescent="0.2">
      <c r="A588" s="2">
        <v>44915</v>
      </c>
      <c r="B588" s="15" t="s">
        <v>406</v>
      </c>
      <c r="C588" s="3" t="s">
        <v>1</v>
      </c>
      <c r="D588" s="1" t="s">
        <v>454</v>
      </c>
      <c r="E588" s="1">
        <v>9</v>
      </c>
      <c r="F588" s="3" t="s">
        <v>10</v>
      </c>
      <c r="G588" s="3">
        <v>4</v>
      </c>
      <c r="H588" s="3">
        <v>2</v>
      </c>
      <c r="I588" s="31">
        <f>0.02375+0.35</f>
        <v>0.37374999999999997</v>
      </c>
      <c r="J588" s="3">
        <v>4</v>
      </c>
      <c r="K588" s="3">
        <v>4</v>
      </c>
      <c r="BT588" s="1">
        <v>2</v>
      </c>
      <c r="DX588" s="1">
        <f t="shared" si="18"/>
        <v>10</v>
      </c>
      <c r="DY588" s="1">
        <f t="shared" si="19"/>
        <v>8</v>
      </c>
    </row>
    <row r="589" spans="1:129" ht="15.75" customHeight="1" x14ac:dyDescent="0.2">
      <c r="A589" s="2">
        <v>44915</v>
      </c>
      <c r="B589" s="15" t="s">
        <v>431</v>
      </c>
      <c r="C589" s="3" t="s">
        <v>1</v>
      </c>
      <c r="D589" s="1" t="s">
        <v>454</v>
      </c>
      <c r="E589" s="1">
        <v>9</v>
      </c>
      <c r="F589" s="3" t="s">
        <v>9</v>
      </c>
      <c r="G589" s="3">
        <v>3</v>
      </c>
      <c r="H589" s="3">
        <v>2</v>
      </c>
      <c r="I589" s="31">
        <v>0.2</v>
      </c>
      <c r="DD589" s="1">
        <v>1</v>
      </c>
      <c r="DX589" s="1">
        <f t="shared" si="18"/>
        <v>1</v>
      </c>
      <c r="DY589" s="1">
        <f t="shared" si="19"/>
        <v>0</v>
      </c>
    </row>
    <row r="590" spans="1:129" ht="15.75" customHeight="1" x14ac:dyDescent="0.2">
      <c r="A590" s="2">
        <v>44915</v>
      </c>
      <c r="B590" s="15" t="s">
        <v>432</v>
      </c>
      <c r="C590" s="3" t="s">
        <v>2</v>
      </c>
      <c r="D590" s="1" t="s">
        <v>454</v>
      </c>
      <c r="E590" s="1">
        <v>8</v>
      </c>
      <c r="F590" s="3" t="s">
        <v>10</v>
      </c>
      <c r="G590" s="3">
        <v>3</v>
      </c>
      <c r="H590" s="3">
        <v>2</v>
      </c>
      <c r="I590" s="31">
        <v>0.34</v>
      </c>
      <c r="K590" s="1">
        <v>4</v>
      </c>
      <c r="AB590" s="1">
        <v>4</v>
      </c>
      <c r="AM590" s="1">
        <v>6</v>
      </c>
      <c r="DX590" s="1">
        <f t="shared" si="18"/>
        <v>14</v>
      </c>
      <c r="DY590" s="1">
        <f t="shared" si="19"/>
        <v>14</v>
      </c>
    </row>
    <row r="591" spans="1:129" ht="15.75" customHeight="1" x14ac:dyDescent="0.2">
      <c r="A591" s="2">
        <v>44915</v>
      </c>
      <c r="B591" s="15" t="s">
        <v>198</v>
      </c>
      <c r="C591" s="3" t="s">
        <v>2</v>
      </c>
      <c r="D591" s="1" t="s">
        <v>454</v>
      </c>
      <c r="E591" s="1">
        <v>8</v>
      </c>
      <c r="F591" s="3" t="s">
        <v>9</v>
      </c>
      <c r="G591" s="3">
        <v>5</v>
      </c>
      <c r="H591" s="3">
        <v>2</v>
      </c>
      <c r="I591" s="31">
        <v>4.2000000000000003E-2</v>
      </c>
      <c r="K591" s="1">
        <v>3</v>
      </c>
      <c r="AB591" s="1">
        <v>12</v>
      </c>
      <c r="DX591" s="1">
        <f t="shared" si="18"/>
        <v>15</v>
      </c>
      <c r="DY591" s="1">
        <f t="shared" si="19"/>
        <v>15</v>
      </c>
    </row>
    <row r="592" spans="1:129" ht="15.75" customHeight="1" x14ac:dyDescent="0.2">
      <c r="A592" s="2">
        <v>44915</v>
      </c>
      <c r="B592" s="15" t="s">
        <v>214</v>
      </c>
      <c r="C592" s="1" t="s">
        <v>3</v>
      </c>
      <c r="D592" s="1" t="s">
        <v>454</v>
      </c>
      <c r="E592" s="1">
        <v>7</v>
      </c>
      <c r="F592" s="3" t="s">
        <v>187</v>
      </c>
      <c r="G592" s="3">
        <v>3</v>
      </c>
      <c r="H592" s="3">
        <v>1</v>
      </c>
      <c r="I592" s="31">
        <v>0.14000000000000001</v>
      </c>
      <c r="K592" s="1">
        <v>2</v>
      </c>
      <c r="DD592" s="1">
        <v>1</v>
      </c>
      <c r="DX592" s="1">
        <f t="shared" si="18"/>
        <v>3</v>
      </c>
      <c r="DY592" s="1">
        <f t="shared" si="19"/>
        <v>2</v>
      </c>
    </row>
    <row r="593" spans="1:129" ht="15.75" customHeight="1" x14ac:dyDescent="0.2">
      <c r="A593" s="2">
        <v>44915</v>
      </c>
      <c r="B593" s="15" t="s">
        <v>148</v>
      </c>
      <c r="C593" s="1" t="s">
        <v>3</v>
      </c>
      <c r="D593" s="1" t="s">
        <v>454</v>
      </c>
      <c r="E593" s="1">
        <v>7</v>
      </c>
      <c r="F593" s="3" t="s">
        <v>10</v>
      </c>
      <c r="G593" s="3">
        <v>5</v>
      </c>
      <c r="H593" s="3">
        <v>2</v>
      </c>
      <c r="I593" s="31">
        <v>8.2000000000000003E-2</v>
      </c>
      <c r="AC593" s="1">
        <v>2</v>
      </c>
      <c r="DW593" s="1">
        <v>1</v>
      </c>
      <c r="DX593" s="1">
        <f t="shared" si="18"/>
        <v>3</v>
      </c>
      <c r="DY593" s="1">
        <f t="shared" si="19"/>
        <v>2</v>
      </c>
    </row>
    <row r="594" spans="1:129" ht="15.75" customHeight="1" x14ac:dyDescent="0.2">
      <c r="A594" s="2">
        <v>44915</v>
      </c>
      <c r="B594" s="15" t="s">
        <v>293</v>
      </c>
      <c r="C594" s="3" t="s">
        <v>4</v>
      </c>
      <c r="D594" s="1" t="s">
        <v>454</v>
      </c>
      <c r="E594" s="1">
        <v>6</v>
      </c>
      <c r="F594" s="3" t="s">
        <v>187</v>
      </c>
      <c r="G594" s="3">
        <v>5</v>
      </c>
      <c r="H594" s="3">
        <v>2</v>
      </c>
      <c r="I594" s="31">
        <v>3.7143000000000002E-2</v>
      </c>
      <c r="K594" s="1">
        <v>5</v>
      </c>
      <c r="AB594" s="1">
        <v>7</v>
      </c>
      <c r="DX594" s="1">
        <f t="shared" si="18"/>
        <v>12</v>
      </c>
      <c r="DY594" s="1">
        <f t="shared" si="19"/>
        <v>12</v>
      </c>
    </row>
    <row r="595" spans="1:129" ht="15.75" customHeight="1" x14ac:dyDescent="0.2">
      <c r="A595" s="2">
        <v>44915</v>
      </c>
      <c r="B595" s="15" t="s">
        <v>433</v>
      </c>
      <c r="C595" s="3" t="s">
        <v>5</v>
      </c>
      <c r="D595" s="1" t="s">
        <v>454</v>
      </c>
      <c r="E595" s="1">
        <v>5</v>
      </c>
      <c r="F595" s="3" t="s">
        <v>153</v>
      </c>
      <c r="G595" s="3">
        <v>4</v>
      </c>
      <c r="H595" s="3">
        <v>2</v>
      </c>
      <c r="I595" s="31">
        <v>3.2142999999999998E-2</v>
      </c>
      <c r="K595" s="1">
        <v>2</v>
      </c>
      <c r="AB595" s="1">
        <v>7</v>
      </c>
      <c r="DX595" s="1">
        <f t="shared" si="18"/>
        <v>9</v>
      </c>
      <c r="DY595" s="1">
        <f t="shared" si="19"/>
        <v>9</v>
      </c>
    </row>
    <row r="596" spans="1:129" ht="15.75" customHeight="1" x14ac:dyDescent="0.2">
      <c r="A596" s="2">
        <v>44915</v>
      </c>
      <c r="B596" s="15" t="s">
        <v>434</v>
      </c>
      <c r="C596" s="3" t="s">
        <v>5</v>
      </c>
      <c r="D596" s="1" t="s">
        <v>454</v>
      </c>
      <c r="E596" s="1">
        <v>5</v>
      </c>
      <c r="F596" s="3" t="s">
        <v>187</v>
      </c>
      <c r="G596" s="3">
        <v>5</v>
      </c>
      <c r="H596" s="3">
        <v>2</v>
      </c>
      <c r="I596" s="31">
        <v>1.4500000000000001E-2</v>
      </c>
      <c r="AB596" s="1">
        <v>10</v>
      </c>
      <c r="AF596" s="1">
        <v>4</v>
      </c>
      <c r="DX596" s="1">
        <f t="shared" si="18"/>
        <v>14</v>
      </c>
      <c r="DY596" s="1">
        <f t="shared" si="19"/>
        <v>14</v>
      </c>
    </row>
    <row r="597" spans="1:129" ht="15.75" customHeight="1" x14ac:dyDescent="0.2">
      <c r="A597" s="2">
        <v>44915</v>
      </c>
      <c r="B597" s="15" t="s">
        <v>264</v>
      </c>
      <c r="C597" s="3" t="s">
        <v>156</v>
      </c>
      <c r="D597" s="1" t="s">
        <v>454</v>
      </c>
      <c r="E597" s="1">
        <v>4</v>
      </c>
      <c r="F597" s="3" t="s">
        <v>10</v>
      </c>
      <c r="G597" s="3">
        <v>3</v>
      </c>
      <c r="H597" s="3">
        <v>2</v>
      </c>
      <c r="I597" s="31">
        <v>7.4999999999999997E-3</v>
      </c>
      <c r="AB597" s="1">
        <v>4</v>
      </c>
      <c r="DX597" s="1">
        <f t="shared" si="18"/>
        <v>4</v>
      </c>
      <c r="DY597" s="1">
        <f t="shared" si="19"/>
        <v>4</v>
      </c>
    </row>
    <row r="598" spans="1:129" ht="15.75" customHeight="1" x14ac:dyDescent="0.2">
      <c r="A598" s="2">
        <v>44915</v>
      </c>
      <c r="B598" s="15" t="s">
        <v>435</v>
      </c>
      <c r="C598" s="3" t="s">
        <v>300</v>
      </c>
      <c r="D598" s="1" t="s">
        <v>454</v>
      </c>
      <c r="E598" s="1">
        <v>3</v>
      </c>
      <c r="F598" s="3" t="s">
        <v>10</v>
      </c>
      <c r="G598" s="3">
        <v>4</v>
      </c>
      <c r="H598" s="3">
        <v>2</v>
      </c>
      <c r="I598" s="31">
        <v>0</v>
      </c>
      <c r="DX598" s="1">
        <f t="shared" si="18"/>
        <v>0</v>
      </c>
      <c r="DY598" s="1">
        <f t="shared" si="19"/>
        <v>0</v>
      </c>
    </row>
    <row r="599" spans="1:129" ht="15.75" customHeight="1" x14ac:dyDescent="0.2">
      <c r="A599" s="2">
        <v>44915</v>
      </c>
      <c r="B599" s="15" t="s">
        <v>436</v>
      </c>
      <c r="C599" s="3" t="s">
        <v>300</v>
      </c>
      <c r="D599" s="1" t="s">
        <v>454</v>
      </c>
      <c r="E599" s="1">
        <v>3</v>
      </c>
      <c r="F599" s="3" t="s">
        <v>187</v>
      </c>
      <c r="G599" s="3">
        <v>3</v>
      </c>
      <c r="H599" s="3">
        <v>2</v>
      </c>
      <c r="I599" s="31">
        <v>3.4645000000000002E-2</v>
      </c>
      <c r="K599" s="1">
        <v>2</v>
      </c>
      <c r="AB599" s="1">
        <v>7</v>
      </c>
      <c r="DX599" s="1">
        <f t="shared" si="18"/>
        <v>9</v>
      </c>
      <c r="DY599" s="1">
        <f t="shared" si="19"/>
        <v>9</v>
      </c>
    </row>
    <row r="600" spans="1:129" ht="15.75" customHeight="1" x14ac:dyDescent="0.2">
      <c r="A600" s="2">
        <v>44915</v>
      </c>
      <c r="B600" s="15" t="s">
        <v>437</v>
      </c>
      <c r="C600" s="3" t="s">
        <v>7</v>
      </c>
      <c r="D600" s="1" t="s">
        <v>454</v>
      </c>
      <c r="E600" s="1">
        <v>2</v>
      </c>
      <c r="F600" s="3" t="s">
        <v>153</v>
      </c>
      <c r="G600" s="3">
        <v>5</v>
      </c>
      <c r="H600" s="3">
        <v>2</v>
      </c>
      <c r="I600" s="31">
        <v>0</v>
      </c>
      <c r="DX600" s="1">
        <f t="shared" si="18"/>
        <v>0</v>
      </c>
      <c r="DY600" s="1">
        <f t="shared" si="19"/>
        <v>0</v>
      </c>
    </row>
    <row r="601" spans="1:129" ht="15.75" customHeight="1" x14ac:dyDescent="0.2">
      <c r="A601" s="2">
        <v>44915</v>
      </c>
      <c r="B601" s="15" t="s">
        <v>424</v>
      </c>
      <c r="C601" s="3" t="s">
        <v>7</v>
      </c>
      <c r="D601" s="1" t="s">
        <v>454</v>
      </c>
      <c r="E601" s="1">
        <v>2</v>
      </c>
      <c r="F601" s="3" t="s">
        <v>187</v>
      </c>
      <c r="G601" s="3">
        <v>3</v>
      </c>
      <c r="H601" s="3">
        <v>2</v>
      </c>
      <c r="I601" s="31">
        <v>3.3000000000000002E-2</v>
      </c>
      <c r="K601" s="1">
        <v>3</v>
      </c>
      <c r="DX601" s="1">
        <f t="shared" si="18"/>
        <v>3</v>
      </c>
      <c r="DY601" s="1">
        <f t="shared" si="19"/>
        <v>3</v>
      </c>
    </row>
    <row r="602" spans="1:129" ht="15.75" customHeight="1" x14ac:dyDescent="0.2">
      <c r="A602" s="2">
        <v>44915</v>
      </c>
      <c r="B602" s="15" t="s">
        <v>438</v>
      </c>
      <c r="C602" s="3" t="s">
        <v>11</v>
      </c>
      <c r="D602" s="1" t="s">
        <v>454</v>
      </c>
      <c r="E602" s="1">
        <v>1</v>
      </c>
      <c r="F602" s="3" t="s">
        <v>153</v>
      </c>
      <c r="G602" s="3">
        <v>4</v>
      </c>
      <c r="H602" s="3">
        <v>2</v>
      </c>
      <c r="I602" s="31">
        <v>2.4E-2</v>
      </c>
      <c r="K602" s="1">
        <v>4</v>
      </c>
      <c r="DX602" s="1">
        <f t="shared" si="18"/>
        <v>4</v>
      </c>
      <c r="DY602" s="1">
        <f t="shared" si="19"/>
        <v>4</v>
      </c>
    </row>
    <row r="603" spans="1:129" ht="15.75" customHeight="1" x14ac:dyDescent="0.2">
      <c r="A603" s="2">
        <v>44915</v>
      </c>
      <c r="B603" s="15" t="s">
        <v>439</v>
      </c>
      <c r="C603" s="3" t="s">
        <v>11</v>
      </c>
      <c r="D603" s="1" t="s">
        <v>454</v>
      </c>
      <c r="E603" s="1">
        <v>1</v>
      </c>
      <c r="F603" s="3" t="s">
        <v>187</v>
      </c>
      <c r="G603" s="3">
        <v>4</v>
      </c>
      <c r="H603" s="3">
        <v>2</v>
      </c>
      <c r="I603" s="31">
        <v>3.3000000000000002E-2</v>
      </c>
      <c r="J603" s="3">
        <v>2</v>
      </c>
      <c r="AB603" s="1">
        <v>5</v>
      </c>
      <c r="DX603" s="1">
        <f t="shared" si="18"/>
        <v>7</v>
      </c>
      <c r="DY603" s="1">
        <f t="shared" si="19"/>
        <v>7</v>
      </c>
    </row>
    <row r="604" spans="1:129" ht="15.75" customHeight="1" x14ac:dyDescent="0.2">
      <c r="A604" s="2">
        <v>44917</v>
      </c>
      <c r="B604" s="15" t="s">
        <v>440</v>
      </c>
      <c r="C604" s="3" t="s">
        <v>0</v>
      </c>
      <c r="D604" s="1" t="s">
        <v>454</v>
      </c>
      <c r="E604" s="1">
        <v>10</v>
      </c>
      <c r="F604" s="3" t="s">
        <v>187</v>
      </c>
      <c r="G604" s="3">
        <v>5</v>
      </c>
      <c r="H604" s="3">
        <v>2</v>
      </c>
      <c r="I604" s="31">
        <v>0.1525</v>
      </c>
      <c r="J604" s="3">
        <v>4</v>
      </c>
      <c r="K604" s="3">
        <v>1</v>
      </c>
      <c r="L604" s="1">
        <v>1</v>
      </c>
      <c r="T604" s="1">
        <v>4</v>
      </c>
      <c r="DX604" s="1">
        <f t="shared" si="18"/>
        <v>10</v>
      </c>
      <c r="DY604" s="1">
        <f t="shared" si="19"/>
        <v>10</v>
      </c>
    </row>
    <row r="605" spans="1:129" ht="15.75" customHeight="1" x14ac:dyDescent="0.2">
      <c r="A605" s="2">
        <v>44917</v>
      </c>
      <c r="B605" s="15" t="s">
        <v>200</v>
      </c>
      <c r="C605" s="3" t="s">
        <v>0</v>
      </c>
      <c r="D605" s="1" t="s">
        <v>454</v>
      </c>
      <c r="E605" s="1">
        <v>10</v>
      </c>
      <c r="F605" s="3" t="s">
        <v>10</v>
      </c>
      <c r="G605" s="3">
        <v>5</v>
      </c>
      <c r="H605" s="3">
        <v>2</v>
      </c>
      <c r="I605" s="31">
        <v>0.13900000000000001</v>
      </c>
      <c r="AB605" s="1">
        <v>5</v>
      </c>
      <c r="AC605" s="1">
        <v>2</v>
      </c>
      <c r="AF605" s="1">
        <v>5</v>
      </c>
      <c r="DX605" s="1">
        <f t="shared" si="18"/>
        <v>12</v>
      </c>
      <c r="DY605" s="1">
        <f t="shared" si="19"/>
        <v>12</v>
      </c>
    </row>
    <row r="606" spans="1:129" ht="15.75" customHeight="1" x14ac:dyDescent="0.2">
      <c r="A606" s="2">
        <v>44917</v>
      </c>
      <c r="B606" s="15" t="s">
        <v>441</v>
      </c>
      <c r="C606" s="3" t="s">
        <v>1</v>
      </c>
      <c r="D606" s="1" t="s">
        <v>454</v>
      </c>
      <c r="E606" s="1">
        <v>9</v>
      </c>
      <c r="F606" s="3" t="s">
        <v>187</v>
      </c>
      <c r="G606" s="3">
        <v>5</v>
      </c>
      <c r="H606" s="3">
        <v>2</v>
      </c>
      <c r="I606" s="31">
        <v>0.10083300000000001</v>
      </c>
      <c r="K606" s="1">
        <v>1</v>
      </c>
      <c r="AB606" s="1">
        <v>6</v>
      </c>
      <c r="DS606" s="1">
        <v>3</v>
      </c>
      <c r="DX606" s="1">
        <f t="shared" si="18"/>
        <v>10</v>
      </c>
      <c r="DY606" s="1">
        <f t="shared" si="19"/>
        <v>7</v>
      </c>
    </row>
    <row r="607" spans="1:129" ht="15.75" customHeight="1" x14ac:dyDescent="0.2">
      <c r="A607" s="2">
        <v>44917</v>
      </c>
      <c r="B607" s="15" t="s">
        <v>442</v>
      </c>
      <c r="C607" s="3" t="s">
        <v>1</v>
      </c>
      <c r="D607" s="1" t="s">
        <v>454</v>
      </c>
      <c r="E607" s="1">
        <v>9</v>
      </c>
      <c r="F607" s="3" t="s">
        <v>10</v>
      </c>
      <c r="G607" s="3">
        <v>4</v>
      </c>
      <c r="H607" s="3">
        <v>2</v>
      </c>
      <c r="I607" s="31">
        <v>0.105</v>
      </c>
      <c r="J607" s="3">
        <v>6</v>
      </c>
      <c r="K607" s="3">
        <v>1</v>
      </c>
      <c r="L607" s="3">
        <v>2</v>
      </c>
      <c r="DX607" s="1">
        <f t="shared" si="18"/>
        <v>9</v>
      </c>
      <c r="DY607" s="1">
        <f t="shared" si="19"/>
        <v>9</v>
      </c>
    </row>
    <row r="608" spans="1:129" ht="15.75" customHeight="1" x14ac:dyDescent="0.2">
      <c r="A608" s="2">
        <v>44917</v>
      </c>
      <c r="B608" s="15" t="s">
        <v>152</v>
      </c>
      <c r="C608" s="3" t="s">
        <v>2</v>
      </c>
      <c r="D608" s="1" t="s">
        <v>454</v>
      </c>
      <c r="E608" s="1">
        <v>8</v>
      </c>
      <c r="F608" s="3" t="s">
        <v>187</v>
      </c>
      <c r="G608" s="3">
        <v>5</v>
      </c>
      <c r="H608" s="3">
        <v>2</v>
      </c>
      <c r="I608" s="31">
        <v>0.21959999999999999</v>
      </c>
      <c r="V608" s="1">
        <v>3</v>
      </c>
      <c r="AM608" s="1">
        <v>4</v>
      </c>
      <c r="DC608" s="1">
        <v>1</v>
      </c>
      <c r="DX608" s="1">
        <f t="shared" si="18"/>
        <v>8</v>
      </c>
      <c r="DY608" s="1">
        <f t="shared" si="19"/>
        <v>7</v>
      </c>
    </row>
    <row r="609" spans="1:129" ht="15.75" customHeight="1" x14ac:dyDescent="0.2">
      <c r="A609" s="2">
        <v>44917</v>
      </c>
      <c r="B609" s="15" t="s">
        <v>420</v>
      </c>
      <c r="C609" s="3" t="s">
        <v>2</v>
      </c>
      <c r="D609" s="1" t="s">
        <v>454</v>
      </c>
      <c r="E609" s="1">
        <v>8</v>
      </c>
      <c r="F609" s="3" t="s">
        <v>10</v>
      </c>
      <c r="G609" s="3">
        <v>3</v>
      </c>
      <c r="H609" s="3">
        <v>2</v>
      </c>
      <c r="I609" s="31">
        <v>0.29699999999999999</v>
      </c>
      <c r="K609" s="1">
        <v>2</v>
      </c>
      <c r="BN609" s="1">
        <v>7</v>
      </c>
      <c r="DD609" s="1">
        <v>1</v>
      </c>
      <c r="DS609" s="1">
        <v>1</v>
      </c>
      <c r="DX609" s="1">
        <f t="shared" si="18"/>
        <v>11</v>
      </c>
      <c r="DY609" s="1">
        <f t="shared" si="19"/>
        <v>9</v>
      </c>
    </row>
    <row r="610" spans="1:129" ht="15.75" customHeight="1" x14ac:dyDescent="0.2">
      <c r="A610" s="2">
        <v>44917</v>
      </c>
      <c r="B610" s="15" t="s">
        <v>354</v>
      </c>
      <c r="C610" s="1" t="s">
        <v>3</v>
      </c>
      <c r="D610" s="1" t="s">
        <v>454</v>
      </c>
      <c r="E610" s="1">
        <v>7</v>
      </c>
      <c r="F610" s="3" t="s">
        <v>187</v>
      </c>
      <c r="G610" s="3">
        <v>3</v>
      </c>
      <c r="H610" s="3">
        <v>1</v>
      </c>
      <c r="I610" s="31">
        <v>4.0833000000000001E-2</v>
      </c>
      <c r="K610" s="1">
        <v>2</v>
      </c>
      <c r="AB610" s="1">
        <v>6</v>
      </c>
      <c r="DX610" s="1">
        <f t="shared" si="18"/>
        <v>8</v>
      </c>
      <c r="DY610" s="1">
        <f t="shared" si="19"/>
        <v>8</v>
      </c>
    </row>
    <row r="611" spans="1:129" ht="15.75" customHeight="1" x14ac:dyDescent="0.2">
      <c r="A611" s="2">
        <v>44917</v>
      </c>
      <c r="B611" s="15" t="s">
        <v>276</v>
      </c>
      <c r="C611" s="1" t="s">
        <v>3</v>
      </c>
      <c r="D611" s="1" t="s">
        <v>454</v>
      </c>
      <c r="E611" s="1">
        <v>7</v>
      </c>
      <c r="F611" s="3" t="s">
        <v>153</v>
      </c>
      <c r="G611" s="3">
        <v>5</v>
      </c>
      <c r="H611" s="3">
        <v>2</v>
      </c>
      <c r="I611" s="31">
        <v>0.2253</v>
      </c>
      <c r="L611" s="1">
        <v>4</v>
      </c>
      <c r="AF611" s="1">
        <v>4</v>
      </c>
      <c r="DD611" s="1">
        <v>1</v>
      </c>
      <c r="DX611" s="1">
        <f t="shared" si="18"/>
        <v>9</v>
      </c>
      <c r="DY611" s="1">
        <f t="shared" si="19"/>
        <v>8</v>
      </c>
    </row>
    <row r="612" spans="1:129" ht="15.75" customHeight="1" x14ac:dyDescent="0.2">
      <c r="A612" s="2">
        <v>44917</v>
      </c>
      <c r="B612" s="15" t="s">
        <v>324</v>
      </c>
      <c r="C612" s="3" t="s">
        <v>12</v>
      </c>
      <c r="D612" s="1" t="s">
        <v>454</v>
      </c>
      <c r="E612" s="1">
        <v>6</v>
      </c>
      <c r="F612" s="3" t="s">
        <v>187</v>
      </c>
      <c r="G612" s="3">
        <v>5</v>
      </c>
      <c r="H612" s="3">
        <v>2</v>
      </c>
      <c r="I612" s="31">
        <v>4.8000000000000001E-2</v>
      </c>
      <c r="K612" s="1">
        <v>2</v>
      </c>
      <c r="AB612" s="1">
        <v>5</v>
      </c>
      <c r="DX612" s="1">
        <f t="shared" si="18"/>
        <v>7</v>
      </c>
      <c r="DY612" s="1">
        <f t="shared" si="19"/>
        <v>7</v>
      </c>
    </row>
    <row r="613" spans="1:129" ht="15.75" customHeight="1" x14ac:dyDescent="0.2">
      <c r="A613" s="2">
        <v>44917</v>
      </c>
      <c r="B613" s="15" t="s">
        <v>348</v>
      </c>
      <c r="C613" s="3" t="s">
        <v>5</v>
      </c>
      <c r="D613" s="1" t="s">
        <v>454</v>
      </c>
      <c r="E613" s="1">
        <v>5</v>
      </c>
      <c r="F613" s="3" t="s">
        <v>187</v>
      </c>
      <c r="G613" s="3">
        <v>4</v>
      </c>
      <c r="H613" s="3">
        <v>2</v>
      </c>
      <c r="I613" s="31">
        <v>3.4000000000000002E-2</v>
      </c>
      <c r="K613" s="1">
        <v>4</v>
      </c>
      <c r="AF613" s="1">
        <v>4</v>
      </c>
      <c r="DX613" s="1">
        <f t="shared" si="18"/>
        <v>8</v>
      </c>
      <c r="DY613" s="1">
        <f t="shared" si="19"/>
        <v>8</v>
      </c>
    </row>
    <row r="614" spans="1:129" ht="15.75" customHeight="1" x14ac:dyDescent="0.2">
      <c r="A614" s="2">
        <v>44917</v>
      </c>
      <c r="B614" s="15" t="s">
        <v>443</v>
      </c>
      <c r="C614" s="3" t="s">
        <v>5</v>
      </c>
      <c r="D614" s="1" t="s">
        <v>454</v>
      </c>
      <c r="E614" s="1">
        <v>5</v>
      </c>
      <c r="F614" s="3" t="s">
        <v>10</v>
      </c>
      <c r="G614" s="3">
        <v>5</v>
      </c>
      <c r="H614" s="3">
        <v>2</v>
      </c>
      <c r="I614" s="31">
        <v>2.3E-2</v>
      </c>
      <c r="J614" s="3">
        <v>4</v>
      </c>
      <c r="AB614" s="1">
        <v>5</v>
      </c>
      <c r="CO614" s="1">
        <v>6</v>
      </c>
      <c r="DX614" s="1">
        <f t="shared" si="18"/>
        <v>15</v>
      </c>
      <c r="DY614" s="1">
        <f t="shared" si="19"/>
        <v>9</v>
      </c>
    </row>
    <row r="615" spans="1:129" ht="15.75" customHeight="1" x14ac:dyDescent="0.2">
      <c r="A615" s="2">
        <v>44917</v>
      </c>
      <c r="B615" s="15" t="s">
        <v>408</v>
      </c>
      <c r="C615" s="3" t="s">
        <v>156</v>
      </c>
      <c r="D615" s="1" t="s">
        <v>454</v>
      </c>
      <c r="E615" s="1">
        <v>4</v>
      </c>
      <c r="F615" s="3" t="s">
        <v>10</v>
      </c>
      <c r="G615" s="3">
        <v>2</v>
      </c>
      <c r="H615" s="3">
        <v>2</v>
      </c>
      <c r="I615" s="31">
        <v>5.0000000000000001E-3</v>
      </c>
      <c r="AB615" s="1">
        <v>3</v>
      </c>
      <c r="DX615" s="1">
        <f t="shared" si="18"/>
        <v>3</v>
      </c>
      <c r="DY615" s="1">
        <f t="shared" si="19"/>
        <v>3</v>
      </c>
    </row>
    <row r="616" spans="1:129" ht="15.75" customHeight="1" x14ac:dyDescent="0.2">
      <c r="A616" s="2">
        <v>44917</v>
      </c>
      <c r="B616" s="15" t="s">
        <v>375</v>
      </c>
      <c r="C616" s="3" t="s">
        <v>300</v>
      </c>
      <c r="D616" s="1" t="s">
        <v>454</v>
      </c>
      <c r="E616" s="1">
        <v>3</v>
      </c>
      <c r="F616" s="3" t="s">
        <v>10</v>
      </c>
      <c r="G616" s="3">
        <v>4</v>
      </c>
      <c r="H616" s="3">
        <v>2</v>
      </c>
      <c r="I616" s="31">
        <v>5.0000000000000001E-3</v>
      </c>
      <c r="AB616" s="1">
        <v>3</v>
      </c>
      <c r="DX616" s="1">
        <f t="shared" si="18"/>
        <v>3</v>
      </c>
      <c r="DY616" s="1">
        <f t="shared" si="19"/>
        <v>3</v>
      </c>
    </row>
    <row r="617" spans="1:129" ht="15.75" customHeight="1" x14ac:dyDescent="0.2">
      <c r="A617" s="2">
        <v>44917</v>
      </c>
      <c r="B617" s="15" t="s">
        <v>164</v>
      </c>
      <c r="C617" s="3" t="s">
        <v>300</v>
      </c>
      <c r="D617" s="1" t="s">
        <v>454</v>
      </c>
      <c r="E617" s="1">
        <v>3</v>
      </c>
      <c r="F617" s="3" t="s">
        <v>187</v>
      </c>
      <c r="G617" s="3">
        <v>3</v>
      </c>
      <c r="H617" s="3">
        <v>2</v>
      </c>
      <c r="I617" s="31">
        <v>0.61583299999999996</v>
      </c>
      <c r="AB617" s="1">
        <v>6</v>
      </c>
      <c r="DB617" s="1">
        <v>1</v>
      </c>
      <c r="DD617" s="1">
        <v>1</v>
      </c>
      <c r="DX617" s="1">
        <f t="shared" si="18"/>
        <v>8</v>
      </c>
      <c r="DY617" s="1">
        <f t="shared" si="19"/>
        <v>6</v>
      </c>
    </row>
    <row r="618" spans="1:129" ht="15.75" customHeight="1" x14ac:dyDescent="0.2">
      <c r="A618" s="2">
        <v>44917</v>
      </c>
      <c r="B618" s="15" t="s">
        <v>217</v>
      </c>
      <c r="C618" s="3" t="s">
        <v>7</v>
      </c>
      <c r="D618" s="1" t="s">
        <v>454</v>
      </c>
      <c r="E618" s="1">
        <v>2</v>
      </c>
      <c r="F618" s="3" t="s">
        <v>10</v>
      </c>
      <c r="G618" s="3">
        <v>5</v>
      </c>
      <c r="H618" s="3">
        <v>2</v>
      </c>
      <c r="I618" s="31">
        <v>1.78572E-2</v>
      </c>
      <c r="AB618" s="1">
        <v>3</v>
      </c>
      <c r="AF618" s="1">
        <v>7</v>
      </c>
      <c r="DX618" s="1">
        <f t="shared" si="18"/>
        <v>10</v>
      </c>
      <c r="DY618" s="1">
        <f t="shared" si="19"/>
        <v>10</v>
      </c>
    </row>
    <row r="619" spans="1:129" ht="15.75" customHeight="1" x14ac:dyDescent="0.2">
      <c r="A619" s="2">
        <v>44917</v>
      </c>
      <c r="B619" s="15" t="s">
        <v>218</v>
      </c>
      <c r="C619" s="3" t="s">
        <v>7</v>
      </c>
      <c r="D619" s="1" t="s">
        <v>454</v>
      </c>
      <c r="E619" s="1">
        <v>2</v>
      </c>
      <c r="F619" s="3" t="s">
        <v>187</v>
      </c>
      <c r="G619" s="3">
        <v>3</v>
      </c>
      <c r="H619" s="3">
        <v>2</v>
      </c>
      <c r="I619" s="31">
        <v>2.3333E-2</v>
      </c>
      <c r="AB619" s="1">
        <v>6</v>
      </c>
      <c r="AC619" s="1">
        <v>2</v>
      </c>
      <c r="DX619" s="1">
        <f t="shared" si="18"/>
        <v>8</v>
      </c>
      <c r="DY619" s="1">
        <f t="shared" si="19"/>
        <v>8</v>
      </c>
    </row>
    <row r="620" spans="1:129" ht="15.75" customHeight="1" x14ac:dyDescent="0.2">
      <c r="A620" s="2">
        <v>44917</v>
      </c>
      <c r="B620" s="15" t="s">
        <v>444</v>
      </c>
      <c r="C620" s="3" t="s">
        <v>11</v>
      </c>
      <c r="D620" s="1" t="s">
        <v>454</v>
      </c>
      <c r="E620" s="1">
        <v>1</v>
      </c>
      <c r="F620" s="3" t="s">
        <v>187</v>
      </c>
      <c r="G620" s="3">
        <v>5</v>
      </c>
      <c r="H620" s="3">
        <v>2</v>
      </c>
      <c r="I620" s="31">
        <v>9.5000000000000001E-2</v>
      </c>
      <c r="K620" s="1">
        <v>1</v>
      </c>
      <c r="AB620" s="1">
        <v>2</v>
      </c>
      <c r="AF620" s="1">
        <v>1</v>
      </c>
      <c r="DX620" s="1">
        <f t="shared" si="18"/>
        <v>4</v>
      </c>
      <c r="DY620" s="1">
        <f t="shared" si="19"/>
        <v>4</v>
      </c>
    </row>
    <row r="621" spans="1:129" ht="15.75" customHeight="1" x14ac:dyDescent="0.2">
      <c r="A621" s="2">
        <v>44917</v>
      </c>
      <c r="B621" s="15" t="s">
        <v>383</v>
      </c>
      <c r="C621" s="3" t="s">
        <v>11</v>
      </c>
      <c r="D621" s="1" t="s">
        <v>454</v>
      </c>
      <c r="E621" s="1">
        <v>1</v>
      </c>
      <c r="F621" s="3" t="s">
        <v>10</v>
      </c>
      <c r="G621" s="3">
        <v>4</v>
      </c>
      <c r="H621" s="3">
        <v>2</v>
      </c>
      <c r="I621" s="31">
        <v>8.0000000000000002E-3</v>
      </c>
      <c r="AB621" s="1">
        <v>5</v>
      </c>
      <c r="DX621" s="1">
        <f t="shared" si="18"/>
        <v>5</v>
      </c>
      <c r="DY621" s="1">
        <f t="shared" si="19"/>
        <v>5</v>
      </c>
    </row>
    <row r="622" spans="1:129" ht="15.75" customHeight="1" x14ac:dyDescent="0.2">
      <c r="A622" s="2">
        <v>44919</v>
      </c>
      <c r="B622" s="15" t="s">
        <v>446</v>
      </c>
      <c r="C622" s="3" t="s">
        <v>0</v>
      </c>
      <c r="D622" s="1" t="s">
        <v>454</v>
      </c>
      <c r="E622" s="1">
        <v>10</v>
      </c>
      <c r="F622" s="3" t="s">
        <v>10</v>
      </c>
      <c r="G622" s="3">
        <v>5</v>
      </c>
      <c r="H622" s="3">
        <v>2</v>
      </c>
      <c r="I622" s="31">
        <v>5.2499999999999998E-2</v>
      </c>
      <c r="AB622" s="3">
        <v>4</v>
      </c>
      <c r="CY622" s="1">
        <v>1</v>
      </c>
      <c r="DX622" s="1">
        <f t="shared" si="18"/>
        <v>5</v>
      </c>
      <c r="DY622" s="1">
        <f t="shared" si="19"/>
        <v>4</v>
      </c>
    </row>
    <row r="623" spans="1:129" ht="15.75" customHeight="1" x14ac:dyDescent="0.2">
      <c r="A623" s="2">
        <v>44919</v>
      </c>
      <c r="B623" s="15" t="s">
        <v>367</v>
      </c>
      <c r="C623" s="3" t="s">
        <v>0</v>
      </c>
      <c r="D623" s="1" t="s">
        <v>454</v>
      </c>
      <c r="E623" s="1">
        <v>10</v>
      </c>
      <c r="F623" s="3" t="s">
        <v>187</v>
      </c>
      <c r="G623" s="3">
        <v>5</v>
      </c>
      <c r="H623" s="3">
        <v>2</v>
      </c>
      <c r="I623" s="31">
        <v>4.4999999999999998E-2</v>
      </c>
      <c r="K623" s="1">
        <v>1</v>
      </c>
      <c r="X623" s="1">
        <v>6</v>
      </c>
      <c r="AC623" s="1">
        <v>2</v>
      </c>
      <c r="DX623" s="1">
        <f t="shared" si="18"/>
        <v>9</v>
      </c>
      <c r="DY623" s="1">
        <f t="shared" si="19"/>
        <v>9</v>
      </c>
    </row>
    <row r="624" spans="1:129" ht="15.75" customHeight="1" x14ac:dyDescent="0.2">
      <c r="A624" s="2">
        <v>44919</v>
      </c>
      <c r="B624" s="15" t="s">
        <v>341</v>
      </c>
      <c r="C624" s="3" t="s">
        <v>1</v>
      </c>
      <c r="D624" s="1" t="s">
        <v>454</v>
      </c>
      <c r="E624" s="1">
        <v>9</v>
      </c>
      <c r="F624" s="3" t="s">
        <v>187</v>
      </c>
      <c r="G624" s="3">
        <v>3</v>
      </c>
      <c r="H624" s="3">
        <v>2</v>
      </c>
      <c r="I624" s="31">
        <v>0.17150000000000001</v>
      </c>
      <c r="K624" s="1">
        <v>1</v>
      </c>
      <c r="AB624" s="1">
        <v>4</v>
      </c>
      <c r="AF624" s="1">
        <v>2</v>
      </c>
      <c r="BI624" s="1">
        <v>1</v>
      </c>
      <c r="DX624" s="1">
        <f t="shared" si="18"/>
        <v>8</v>
      </c>
      <c r="DY624" s="1">
        <f t="shared" si="19"/>
        <v>8</v>
      </c>
    </row>
    <row r="625" spans="1:129" ht="15.75" customHeight="1" x14ac:dyDescent="0.2">
      <c r="A625" s="2">
        <v>44919</v>
      </c>
      <c r="B625" s="15" t="s">
        <v>447</v>
      </c>
      <c r="C625" s="3" t="s">
        <v>1</v>
      </c>
      <c r="D625" s="1" t="s">
        <v>454</v>
      </c>
      <c r="E625" s="1">
        <v>9</v>
      </c>
      <c r="F625" s="3" t="s">
        <v>10</v>
      </c>
      <c r="G625" s="3">
        <v>4</v>
      </c>
      <c r="H625" s="3">
        <v>2</v>
      </c>
      <c r="I625" s="31">
        <v>3.6964999999999999</v>
      </c>
      <c r="X625" s="1">
        <v>2</v>
      </c>
      <c r="AC625" s="1">
        <v>4</v>
      </c>
      <c r="BR625" s="1">
        <v>1</v>
      </c>
      <c r="DX625" s="1">
        <f t="shared" si="18"/>
        <v>7</v>
      </c>
      <c r="DY625" s="1">
        <f t="shared" si="19"/>
        <v>6</v>
      </c>
    </row>
    <row r="626" spans="1:129" ht="15.75" customHeight="1" x14ac:dyDescent="0.2">
      <c r="A626" s="2">
        <v>44919</v>
      </c>
      <c r="B626" s="15" t="s">
        <v>426</v>
      </c>
      <c r="C626" s="3" t="s">
        <v>2</v>
      </c>
      <c r="D626" s="1" t="s">
        <v>454</v>
      </c>
      <c r="E626" s="1">
        <v>8</v>
      </c>
      <c r="F626" s="3" t="s">
        <v>10</v>
      </c>
      <c r="G626" s="3">
        <v>3</v>
      </c>
      <c r="H626" s="3">
        <v>2</v>
      </c>
      <c r="I626" s="31">
        <v>2.8754999999999999E-2</v>
      </c>
      <c r="K626" s="1">
        <v>3</v>
      </c>
      <c r="DC626" s="1">
        <v>11</v>
      </c>
      <c r="DX626" s="1">
        <f t="shared" si="18"/>
        <v>14</v>
      </c>
      <c r="DY626" s="1">
        <f t="shared" si="19"/>
        <v>3</v>
      </c>
    </row>
    <row r="627" spans="1:129" ht="15.75" customHeight="1" x14ac:dyDescent="0.2">
      <c r="A627" s="2">
        <v>44919</v>
      </c>
      <c r="B627" s="15" t="s">
        <v>295</v>
      </c>
      <c r="C627" s="3" t="s">
        <v>2</v>
      </c>
      <c r="D627" s="1" t="s">
        <v>454</v>
      </c>
      <c r="E627" s="1">
        <v>8</v>
      </c>
      <c r="F627" s="3" t="s">
        <v>187</v>
      </c>
      <c r="G627" s="3">
        <v>5</v>
      </c>
      <c r="H627" s="3">
        <v>2</v>
      </c>
      <c r="I627" s="31">
        <v>0.17749999999999999</v>
      </c>
      <c r="X627" s="1">
        <v>1</v>
      </c>
      <c r="AB627" s="1">
        <v>2</v>
      </c>
      <c r="BN627" s="1">
        <v>2</v>
      </c>
      <c r="DX627" s="1">
        <f t="shared" si="18"/>
        <v>5</v>
      </c>
      <c r="DY627" s="1">
        <f t="shared" si="19"/>
        <v>5</v>
      </c>
    </row>
    <row r="628" spans="1:129" ht="15.75" customHeight="1" x14ac:dyDescent="0.2">
      <c r="A628" s="2">
        <v>44919</v>
      </c>
      <c r="B628" s="15" t="s">
        <v>344</v>
      </c>
      <c r="C628" s="1" t="s">
        <v>3</v>
      </c>
      <c r="D628" s="1" t="s">
        <v>454</v>
      </c>
      <c r="E628" s="1">
        <v>7</v>
      </c>
      <c r="F628" s="3" t="s">
        <v>187</v>
      </c>
      <c r="G628" s="3">
        <v>3</v>
      </c>
      <c r="H628" s="3">
        <v>1</v>
      </c>
      <c r="I628" s="31">
        <v>0.3</v>
      </c>
      <c r="K628" s="1">
        <v>1</v>
      </c>
      <c r="CJ628" s="1">
        <v>1</v>
      </c>
      <c r="DW628" s="1">
        <v>1</v>
      </c>
      <c r="DX628" s="1">
        <f t="shared" si="18"/>
        <v>3</v>
      </c>
      <c r="DY628" s="1">
        <f t="shared" si="19"/>
        <v>1</v>
      </c>
    </row>
    <row r="629" spans="1:129" ht="15.75" customHeight="1" x14ac:dyDescent="0.2">
      <c r="A629" s="2">
        <v>44919</v>
      </c>
      <c r="B629" s="15" t="s">
        <v>448</v>
      </c>
      <c r="C629" s="1" t="s">
        <v>3</v>
      </c>
      <c r="D629" s="1" t="s">
        <v>454</v>
      </c>
      <c r="E629" s="1">
        <v>7</v>
      </c>
      <c r="F629" s="3" t="s">
        <v>10</v>
      </c>
      <c r="G629" s="3">
        <v>5</v>
      </c>
      <c r="H629" s="3">
        <v>2</v>
      </c>
      <c r="I629" s="31">
        <v>0.48249999999999998</v>
      </c>
      <c r="L629" s="1">
        <v>1</v>
      </c>
      <c r="X629" s="1">
        <v>2</v>
      </c>
      <c r="BN629" s="1">
        <v>1</v>
      </c>
      <c r="BY629" s="1">
        <v>1</v>
      </c>
      <c r="DX629" s="1">
        <f t="shared" si="18"/>
        <v>5</v>
      </c>
      <c r="DY629" s="1">
        <f t="shared" si="19"/>
        <v>4</v>
      </c>
    </row>
    <row r="630" spans="1:129" ht="15.75" customHeight="1" x14ac:dyDescent="0.2">
      <c r="A630" s="2">
        <v>44919</v>
      </c>
      <c r="B630" s="15" t="s">
        <v>364</v>
      </c>
      <c r="C630" s="3" t="s">
        <v>4</v>
      </c>
      <c r="D630" s="1" t="s">
        <v>454</v>
      </c>
      <c r="E630" s="1">
        <v>6</v>
      </c>
      <c r="F630" s="3" t="s">
        <v>187</v>
      </c>
      <c r="G630" s="3">
        <v>5</v>
      </c>
      <c r="H630" s="3">
        <v>2</v>
      </c>
      <c r="I630" s="31">
        <v>1.4999999999999999E-2</v>
      </c>
      <c r="L630" s="1">
        <v>1</v>
      </c>
      <c r="P630" s="1">
        <v>2</v>
      </c>
      <c r="AG630" s="1">
        <v>2</v>
      </c>
      <c r="DX630" s="1">
        <f t="shared" si="18"/>
        <v>5</v>
      </c>
      <c r="DY630" s="1">
        <f t="shared" si="19"/>
        <v>5</v>
      </c>
    </row>
    <row r="631" spans="1:129" ht="15.75" customHeight="1" x14ac:dyDescent="0.2">
      <c r="A631" s="2">
        <v>44919</v>
      </c>
      <c r="B631" s="15" t="s">
        <v>449</v>
      </c>
      <c r="C631" s="3" t="s">
        <v>5</v>
      </c>
      <c r="D631" s="1" t="s">
        <v>454</v>
      </c>
      <c r="E631" s="1">
        <v>5</v>
      </c>
      <c r="F631" s="3" t="s">
        <v>10</v>
      </c>
      <c r="G631" s="3">
        <v>4</v>
      </c>
      <c r="H631" s="3">
        <v>2</v>
      </c>
      <c r="I631" s="31">
        <v>0.59499999999999997</v>
      </c>
      <c r="L631" s="1">
        <v>1</v>
      </c>
      <c r="DW631" s="1">
        <v>1</v>
      </c>
      <c r="DX631" s="1">
        <f t="shared" si="18"/>
        <v>2</v>
      </c>
      <c r="DY631" s="1">
        <f t="shared" si="19"/>
        <v>1</v>
      </c>
    </row>
    <row r="632" spans="1:129" ht="15.75" customHeight="1" x14ac:dyDescent="0.2">
      <c r="A632" s="2">
        <v>44919</v>
      </c>
      <c r="B632" s="15" t="s">
        <v>212</v>
      </c>
      <c r="C632" s="3" t="s">
        <v>5</v>
      </c>
      <c r="D632" s="1" t="s">
        <v>454</v>
      </c>
      <c r="E632" s="1">
        <v>5</v>
      </c>
      <c r="F632" s="3" t="s">
        <v>187</v>
      </c>
      <c r="G632" s="3">
        <v>5</v>
      </c>
      <c r="H632" s="3">
        <v>2</v>
      </c>
      <c r="I632" s="31">
        <v>3.9800000000000002E-2</v>
      </c>
      <c r="L632" s="1">
        <v>3</v>
      </c>
      <c r="AB632" s="1">
        <v>4</v>
      </c>
      <c r="AM632" s="1">
        <v>2</v>
      </c>
      <c r="DX632" s="1">
        <f t="shared" si="18"/>
        <v>9</v>
      </c>
      <c r="DY632" s="1">
        <f t="shared" si="19"/>
        <v>9</v>
      </c>
    </row>
    <row r="633" spans="1:129" ht="15.75" customHeight="1" x14ac:dyDescent="0.2">
      <c r="A633" s="2">
        <v>44919</v>
      </c>
      <c r="B633" s="15" t="s">
        <v>375</v>
      </c>
      <c r="C633" s="3" t="s">
        <v>156</v>
      </c>
      <c r="D633" s="1" t="s">
        <v>454</v>
      </c>
      <c r="E633" s="1">
        <v>4</v>
      </c>
      <c r="F633" s="3" t="s">
        <v>10</v>
      </c>
      <c r="G633" s="3">
        <v>2</v>
      </c>
      <c r="H633" s="3">
        <v>2</v>
      </c>
      <c r="I633" s="31">
        <v>0.1573</v>
      </c>
      <c r="L633" s="1">
        <v>4</v>
      </c>
      <c r="AB633" s="1">
        <v>6</v>
      </c>
      <c r="DX633" s="1">
        <f t="shared" si="18"/>
        <v>10</v>
      </c>
      <c r="DY633" s="1">
        <f t="shared" si="19"/>
        <v>10</v>
      </c>
    </row>
    <row r="634" spans="1:129" ht="15.75" customHeight="1" x14ac:dyDescent="0.2">
      <c r="A634" s="2">
        <v>44919</v>
      </c>
      <c r="B634" s="15" t="s">
        <v>306</v>
      </c>
      <c r="C634" s="3" t="s">
        <v>300</v>
      </c>
      <c r="D634" s="1" t="s">
        <v>454</v>
      </c>
      <c r="E634" s="1">
        <v>3</v>
      </c>
      <c r="F634" s="3" t="s">
        <v>153</v>
      </c>
      <c r="G634" s="3">
        <v>4</v>
      </c>
      <c r="H634" s="3">
        <v>2</v>
      </c>
      <c r="I634" s="31">
        <v>0</v>
      </c>
      <c r="DX634" s="1">
        <f t="shared" si="18"/>
        <v>0</v>
      </c>
      <c r="DY634" s="1">
        <f t="shared" si="19"/>
        <v>0</v>
      </c>
    </row>
    <row r="635" spans="1:129" ht="15.75" customHeight="1" x14ac:dyDescent="0.2">
      <c r="A635" s="2">
        <v>44919</v>
      </c>
      <c r="B635" s="15" t="s">
        <v>445</v>
      </c>
      <c r="C635" s="3" t="s">
        <v>300</v>
      </c>
      <c r="D635" s="1" t="s">
        <v>454</v>
      </c>
      <c r="E635" s="1">
        <v>3</v>
      </c>
      <c r="F635" s="3" t="s">
        <v>187</v>
      </c>
      <c r="G635" s="3">
        <v>3</v>
      </c>
      <c r="H635" s="3">
        <v>2</v>
      </c>
      <c r="I635" s="31">
        <v>3.3000000000000002E-2</v>
      </c>
      <c r="L635" s="1">
        <v>1</v>
      </c>
      <c r="CY635" s="1">
        <v>2</v>
      </c>
      <c r="DX635" s="1">
        <f t="shared" si="18"/>
        <v>3</v>
      </c>
      <c r="DY635" s="1">
        <f t="shared" si="19"/>
        <v>1</v>
      </c>
    </row>
    <row r="636" spans="1:129" ht="15.75" customHeight="1" x14ac:dyDescent="0.2">
      <c r="A636" s="2">
        <v>44919</v>
      </c>
      <c r="B636" s="15" t="s">
        <v>450</v>
      </c>
      <c r="C636" s="3" t="s">
        <v>7</v>
      </c>
      <c r="D636" s="1" t="s">
        <v>454</v>
      </c>
      <c r="E636" s="1">
        <v>2</v>
      </c>
      <c r="F636" s="3" t="s">
        <v>187</v>
      </c>
      <c r="G636" s="3">
        <v>3</v>
      </c>
      <c r="H636" s="3">
        <v>2</v>
      </c>
      <c r="I636" s="31">
        <v>0.20499999999999999</v>
      </c>
      <c r="BN636" s="1">
        <v>1</v>
      </c>
      <c r="BR636" s="1">
        <v>2</v>
      </c>
      <c r="DX636" s="1">
        <f t="shared" si="18"/>
        <v>3</v>
      </c>
      <c r="DY636" s="1">
        <f t="shared" si="19"/>
        <v>1</v>
      </c>
    </row>
    <row r="637" spans="1:129" ht="15.75" customHeight="1" x14ac:dyDescent="0.2">
      <c r="A637" s="2">
        <v>44919</v>
      </c>
      <c r="B637" s="15" t="s">
        <v>451</v>
      </c>
      <c r="C637" s="3" t="s">
        <v>7</v>
      </c>
      <c r="D637" s="1" t="s">
        <v>454</v>
      </c>
      <c r="E637" s="1">
        <v>2</v>
      </c>
      <c r="F637" s="3" t="s">
        <v>10</v>
      </c>
      <c r="G637" s="3">
        <v>5</v>
      </c>
      <c r="H637" s="3">
        <v>2</v>
      </c>
      <c r="I637" s="31">
        <v>1.9E-2</v>
      </c>
      <c r="AB637" s="1">
        <v>5</v>
      </c>
      <c r="AF637" s="1">
        <v>3</v>
      </c>
      <c r="DX637" s="1">
        <f t="shared" si="18"/>
        <v>8</v>
      </c>
      <c r="DY637" s="1">
        <f t="shared" si="19"/>
        <v>8</v>
      </c>
    </row>
    <row r="638" spans="1:129" ht="15.75" customHeight="1" x14ac:dyDescent="0.2">
      <c r="A638" s="2">
        <v>44919</v>
      </c>
      <c r="B638" s="15" t="s">
        <v>241</v>
      </c>
      <c r="C638" s="3" t="s">
        <v>11</v>
      </c>
      <c r="D638" s="1" t="s">
        <v>454</v>
      </c>
      <c r="E638" s="1">
        <v>1</v>
      </c>
      <c r="F638" s="3" t="s">
        <v>187</v>
      </c>
      <c r="G638" s="3">
        <v>5</v>
      </c>
      <c r="H638" s="3">
        <v>2</v>
      </c>
      <c r="I638" s="31">
        <v>4.9000000000000002E-2</v>
      </c>
      <c r="L638" s="1">
        <v>1</v>
      </c>
      <c r="AB638" s="1">
        <v>5</v>
      </c>
      <c r="AF638" s="1">
        <v>1</v>
      </c>
      <c r="DX638" s="1">
        <f t="shared" si="18"/>
        <v>7</v>
      </c>
      <c r="DY638" s="1">
        <f t="shared" si="19"/>
        <v>7</v>
      </c>
    </row>
    <row r="639" spans="1:129" ht="15.75" customHeight="1" x14ac:dyDescent="0.2">
      <c r="A639" s="2">
        <v>44919</v>
      </c>
      <c r="B639" s="15" t="s">
        <v>261</v>
      </c>
      <c r="C639" s="3" t="s">
        <v>11</v>
      </c>
      <c r="D639" s="1" t="s">
        <v>454</v>
      </c>
      <c r="E639" s="1">
        <v>1</v>
      </c>
      <c r="F639" s="3" t="s">
        <v>10</v>
      </c>
      <c r="G639" s="3">
        <v>4</v>
      </c>
      <c r="H639" s="3">
        <v>2</v>
      </c>
      <c r="I639" s="31">
        <v>4.8714300000000002E-2</v>
      </c>
      <c r="K639" s="1">
        <v>5</v>
      </c>
      <c r="AB639" s="1">
        <v>5</v>
      </c>
      <c r="AC639" s="1">
        <v>7</v>
      </c>
      <c r="AF639" s="1">
        <v>4</v>
      </c>
      <c r="DX639" s="1">
        <f t="shared" si="18"/>
        <v>21</v>
      </c>
      <c r="DY639" s="1">
        <f t="shared" si="19"/>
        <v>21</v>
      </c>
    </row>
    <row r="640" spans="1:129" ht="15.75" customHeight="1" x14ac:dyDescent="0.2">
      <c r="I640" s="4"/>
    </row>
    <row r="641" spans="9:9" ht="15.75" customHeight="1" x14ac:dyDescent="0.2">
      <c r="I641" s="4"/>
    </row>
    <row r="642" spans="9:9" ht="15.75" customHeight="1" x14ac:dyDescent="0.2">
      <c r="I642" s="4"/>
    </row>
    <row r="643" spans="9:9" ht="15.75" customHeight="1" x14ac:dyDescent="0.2">
      <c r="I643" s="4"/>
    </row>
    <row r="644" spans="9:9" ht="15.75" customHeight="1" x14ac:dyDescent="0.2">
      <c r="I644" s="4"/>
    </row>
    <row r="645" spans="9:9" ht="15.75" customHeight="1" x14ac:dyDescent="0.2">
      <c r="I645" s="4"/>
    </row>
    <row r="646" spans="9:9" ht="15.75" customHeight="1" x14ac:dyDescent="0.2">
      <c r="I646" s="4"/>
    </row>
    <row r="647" spans="9:9" ht="15.75" customHeight="1" x14ac:dyDescent="0.2">
      <c r="I647" s="4"/>
    </row>
    <row r="648" spans="9:9" ht="15.75" customHeight="1" x14ac:dyDescent="0.2">
      <c r="I648" s="4"/>
    </row>
    <row r="649" spans="9:9" ht="15.75" customHeight="1" x14ac:dyDescent="0.2">
      <c r="I649" s="4"/>
    </row>
    <row r="650" spans="9:9" ht="15.75" customHeight="1" x14ac:dyDescent="0.2">
      <c r="I650" s="4"/>
    </row>
    <row r="651" spans="9:9" ht="15.75" customHeight="1" x14ac:dyDescent="0.2">
      <c r="I651" s="4"/>
    </row>
    <row r="652" spans="9:9" ht="15.75" customHeight="1" x14ac:dyDescent="0.2">
      <c r="I652" s="4"/>
    </row>
    <row r="653" spans="9:9" ht="15.75" customHeight="1" x14ac:dyDescent="0.2">
      <c r="I653" s="4"/>
    </row>
    <row r="654" spans="9:9" ht="15.75" customHeight="1" x14ac:dyDescent="0.2">
      <c r="I654" s="4"/>
    </row>
    <row r="655" spans="9:9" ht="15.75" customHeight="1" x14ac:dyDescent="0.2">
      <c r="I655" s="4"/>
    </row>
    <row r="656" spans="9:9" ht="15.75" customHeight="1" x14ac:dyDescent="0.2">
      <c r="I656" s="4"/>
    </row>
    <row r="657" spans="9:9" ht="15.75" customHeight="1" x14ac:dyDescent="0.2">
      <c r="I657" s="4"/>
    </row>
    <row r="658" spans="9:9" ht="15.75" customHeight="1" x14ac:dyDescent="0.2">
      <c r="I658" s="4"/>
    </row>
    <row r="659" spans="9:9" ht="15.75" customHeight="1" x14ac:dyDescent="0.2">
      <c r="I659" s="4"/>
    </row>
    <row r="660" spans="9:9" ht="15.75" customHeight="1" x14ac:dyDescent="0.2">
      <c r="I660" s="4"/>
    </row>
    <row r="661" spans="9:9" ht="15.75" customHeight="1" x14ac:dyDescent="0.2">
      <c r="I661" s="4"/>
    </row>
    <row r="662" spans="9:9" ht="15.75" customHeight="1" x14ac:dyDescent="0.2">
      <c r="I662" s="4"/>
    </row>
    <row r="663" spans="9:9" ht="15.75" customHeight="1" x14ac:dyDescent="0.2">
      <c r="I663" s="4"/>
    </row>
    <row r="664" spans="9:9" ht="15.75" customHeight="1" x14ac:dyDescent="0.2">
      <c r="I664" s="4"/>
    </row>
    <row r="665" spans="9:9" ht="15.75" customHeight="1" x14ac:dyDescent="0.2">
      <c r="I665" s="4"/>
    </row>
    <row r="666" spans="9:9" ht="15.75" customHeight="1" x14ac:dyDescent="0.2">
      <c r="I666" s="4"/>
    </row>
    <row r="667" spans="9:9" ht="15.75" customHeight="1" x14ac:dyDescent="0.2">
      <c r="I667" s="4"/>
    </row>
    <row r="668" spans="9:9" ht="15.75" customHeight="1" x14ac:dyDescent="0.2">
      <c r="I668" s="4"/>
    </row>
    <row r="669" spans="9:9" ht="15.75" customHeight="1" x14ac:dyDescent="0.2">
      <c r="I669" s="4"/>
    </row>
    <row r="670" spans="9:9" ht="15.75" customHeight="1" x14ac:dyDescent="0.2">
      <c r="I670" s="4"/>
    </row>
    <row r="671" spans="9:9" ht="15.75" customHeight="1" x14ac:dyDescent="0.2">
      <c r="I671" s="4"/>
    </row>
    <row r="672" spans="9:9" ht="15.75" customHeight="1" x14ac:dyDescent="0.2">
      <c r="I672" s="4"/>
    </row>
    <row r="673" spans="9:9" ht="15.75" customHeight="1" x14ac:dyDescent="0.2">
      <c r="I673" s="4"/>
    </row>
    <row r="674" spans="9:9" ht="15.75" customHeight="1" x14ac:dyDescent="0.2">
      <c r="I674" s="4"/>
    </row>
    <row r="675" spans="9:9" ht="15.75" customHeight="1" x14ac:dyDescent="0.2">
      <c r="I675" s="4"/>
    </row>
    <row r="676" spans="9:9" ht="15.75" customHeight="1" x14ac:dyDescent="0.2">
      <c r="I676" s="4"/>
    </row>
    <row r="677" spans="9:9" ht="15.75" customHeight="1" x14ac:dyDescent="0.2">
      <c r="I677" s="4"/>
    </row>
    <row r="678" spans="9:9" ht="15.75" customHeight="1" x14ac:dyDescent="0.2">
      <c r="I678" s="4"/>
    </row>
    <row r="679" spans="9:9" ht="15.75" customHeight="1" x14ac:dyDescent="0.2">
      <c r="I679" s="4"/>
    </row>
    <row r="680" spans="9:9" ht="15.75" customHeight="1" x14ac:dyDescent="0.2">
      <c r="I680" s="4"/>
    </row>
    <row r="681" spans="9:9" ht="15.75" customHeight="1" x14ac:dyDescent="0.2">
      <c r="I681" s="4"/>
    </row>
    <row r="682" spans="9:9" ht="15.75" customHeight="1" x14ac:dyDescent="0.2">
      <c r="I682" s="4"/>
    </row>
    <row r="683" spans="9:9" ht="15.75" customHeight="1" x14ac:dyDescent="0.2">
      <c r="I683" s="4"/>
    </row>
    <row r="684" spans="9:9" ht="15.75" customHeight="1" x14ac:dyDescent="0.2">
      <c r="I684" s="4"/>
    </row>
    <row r="685" spans="9:9" ht="15.75" customHeight="1" x14ac:dyDescent="0.2">
      <c r="I685" s="4"/>
    </row>
    <row r="686" spans="9:9" ht="15.75" customHeight="1" x14ac:dyDescent="0.2">
      <c r="I686" s="4"/>
    </row>
    <row r="687" spans="9:9" ht="15.75" customHeight="1" x14ac:dyDescent="0.2">
      <c r="I687" s="4"/>
    </row>
    <row r="688" spans="9:9" ht="15.75" customHeight="1" x14ac:dyDescent="0.2">
      <c r="I688" s="4"/>
    </row>
    <row r="689" spans="9:9" ht="15.75" customHeight="1" x14ac:dyDescent="0.2">
      <c r="I689" s="4"/>
    </row>
    <row r="690" spans="9:9" ht="15.75" customHeight="1" x14ac:dyDescent="0.2">
      <c r="I690" s="4"/>
    </row>
    <row r="691" spans="9:9" ht="15.75" customHeight="1" x14ac:dyDescent="0.2">
      <c r="I691" s="4"/>
    </row>
    <row r="692" spans="9:9" ht="15.75" customHeight="1" x14ac:dyDescent="0.2">
      <c r="I692" s="4"/>
    </row>
    <row r="693" spans="9:9" ht="15.75" customHeight="1" x14ac:dyDescent="0.2">
      <c r="I693" s="4"/>
    </row>
    <row r="694" spans="9:9" ht="15.75" customHeight="1" x14ac:dyDescent="0.2">
      <c r="I694" s="4"/>
    </row>
    <row r="695" spans="9:9" ht="15.75" customHeight="1" x14ac:dyDescent="0.2">
      <c r="I695" s="4"/>
    </row>
    <row r="696" spans="9:9" ht="15.75" customHeight="1" x14ac:dyDescent="0.2">
      <c r="I696" s="4"/>
    </row>
    <row r="697" spans="9:9" ht="15.75" customHeight="1" x14ac:dyDescent="0.2">
      <c r="I697" s="4"/>
    </row>
    <row r="698" spans="9:9" ht="15.75" customHeight="1" x14ac:dyDescent="0.2">
      <c r="I698" s="4"/>
    </row>
    <row r="699" spans="9:9" ht="15.75" customHeight="1" x14ac:dyDescent="0.2">
      <c r="I699" s="4"/>
    </row>
    <row r="700" spans="9:9" ht="15.75" customHeight="1" x14ac:dyDescent="0.2">
      <c r="I700" s="4"/>
    </row>
    <row r="701" spans="9:9" ht="15.75" customHeight="1" x14ac:dyDescent="0.2">
      <c r="I701" s="4"/>
    </row>
    <row r="702" spans="9:9" ht="15.75" customHeight="1" x14ac:dyDescent="0.2">
      <c r="I702" s="4"/>
    </row>
    <row r="703" spans="9:9" ht="15.75" customHeight="1" x14ac:dyDescent="0.2">
      <c r="I703" s="4"/>
    </row>
    <row r="704" spans="9:9" ht="15.75" customHeight="1" x14ac:dyDescent="0.2">
      <c r="I704" s="4"/>
    </row>
    <row r="705" spans="9:9" ht="15.75" customHeight="1" x14ac:dyDescent="0.2">
      <c r="I705" s="4"/>
    </row>
    <row r="706" spans="9:9" ht="15.75" customHeight="1" x14ac:dyDescent="0.2">
      <c r="I706" s="4"/>
    </row>
    <row r="707" spans="9:9" ht="15.75" customHeight="1" x14ac:dyDescent="0.2">
      <c r="I707" s="4"/>
    </row>
    <row r="708" spans="9:9" ht="15.75" customHeight="1" x14ac:dyDescent="0.2">
      <c r="I708" s="4"/>
    </row>
    <row r="709" spans="9:9" ht="15.75" customHeight="1" x14ac:dyDescent="0.2">
      <c r="I709" s="4"/>
    </row>
    <row r="710" spans="9:9" ht="15.75" customHeight="1" x14ac:dyDescent="0.2">
      <c r="I710" s="4"/>
    </row>
    <row r="711" spans="9:9" ht="15.75" customHeight="1" x14ac:dyDescent="0.2">
      <c r="I711" s="4"/>
    </row>
    <row r="712" spans="9:9" ht="15.75" customHeight="1" x14ac:dyDescent="0.2">
      <c r="I712" s="4"/>
    </row>
    <row r="713" spans="9:9" ht="15.75" customHeight="1" x14ac:dyDescent="0.2">
      <c r="I713" s="4"/>
    </row>
    <row r="714" spans="9:9" ht="15.75" customHeight="1" x14ac:dyDescent="0.2">
      <c r="I714" s="4"/>
    </row>
    <row r="715" spans="9:9" ht="15.75" customHeight="1" x14ac:dyDescent="0.2">
      <c r="I715" s="4"/>
    </row>
    <row r="716" spans="9:9" ht="15.75" customHeight="1" x14ac:dyDescent="0.2">
      <c r="I716" s="4"/>
    </row>
    <row r="717" spans="9:9" ht="15.75" customHeight="1" x14ac:dyDescent="0.2">
      <c r="I717" s="4"/>
    </row>
    <row r="718" spans="9:9" ht="15.75" customHeight="1" x14ac:dyDescent="0.2">
      <c r="I718" s="4"/>
    </row>
    <row r="719" spans="9:9" ht="15.75" customHeight="1" x14ac:dyDescent="0.2">
      <c r="I719" s="4"/>
    </row>
    <row r="720" spans="9:9" ht="15.75" customHeight="1" x14ac:dyDescent="0.2">
      <c r="I720" s="4"/>
    </row>
    <row r="721" spans="9:9" ht="15.75" customHeight="1" x14ac:dyDescent="0.2">
      <c r="I721" s="4"/>
    </row>
    <row r="722" spans="9:9" ht="15.75" customHeight="1" x14ac:dyDescent="0.2">
      <c r="I722" s="4"/>
    </row>
    <row r="723" spans="9:9" ht="15.75" customHeight="1" x14ac:dyDescent="0.2">
      <c r="I723" s="4"/>
    </row>
    <row r="724" spans="9:9" ht="15.75" customHeight="1" x14ac:dyDescent="0.2">
      <c r="I724" s="4"/>
    </row>
    <row r="725" spans="9:9" ht="15.75" customHeight="1" x14ac:dyDescent="0.2">
      <c r="I725" s="4"/>
    </row>
    <row r="726" spans="9:9" ht="15.75" customHeight="1" x14ac:dyDescent="0.2">
      <c r="I726" s="4"/>
    </row>
    <row r="727" spans="9:9" ht="15.75" customHeight="1" x14ac:dyDescent="0.2">
      <c r="I727" s="4"/>
    </row>
    <row r="728" spans="9:9" ht="15.75" customHeight="1" x14ac:dyDescent="0.2">
      <c r="I728" s="4"/>
    </row>
    <row r="729" spans="9:9" ht="15.75" customHeight="1" x14ac:dyDescent="0.2">
      <c r="I729" s="4"/>
    </row>
    <row r="730" spans="9:9" ht="15.75" customHeight="1" x14ac:dyDescent="0.2">
      <c r="I730" s="4"/>
    </row>
    <row r="731" spans="9:9" ht="15.75" customHeight="1" x14ac:dyDescent="0.2">
      <c r="I731" s="4"/>
    </row>
    <row r="732" spans="9:9" ht="15.75" customHeight="1" x14ac:dyDescent="0.2">
      <c r="I732" s="4"/>
    </row>
    <row r="733" spans="9:9" ht="15.75" customHeight="1" x14ac:dyDescent="0.2">
      <c r="I733" s="4"/>
    </row>
    <row r="734" spans="9:9" ht="15.75" customHeight="1" x14ac:dyDescent="0.2">
      <c r="I734" s="4"/>
    </row>
    <row r="735" spans="9:9" ht="15.75" customHeight="1" x14ac:dyDescent="0.2">
      <c r="I735" s="4"/>
    </row>
    <row r="736" spans="9:9" ht="15.75" customHeight="1" x14ac:dyDescent="0.2">
      <c r="I736" s="4"/>
    </row>
    <row r="737" spans="9:9" ht="15.75" customHeight="1" x14ac:dyDescent="0.2">
      <c r="I737" s="4"/>
    </row>
    <row r="738" spans="9:9" ht="15.75" customHeight="1" x14ac:dyDescent="0.2">
      <c r="I738" s="4"/>
    </row>
    <row r="739" spans="9:9" ht="15.75" customHeight="1" x14ac:dyDescent="0.2">
      <c r="I739" s="4"/>
    </row>
    <row r="740" spans="9:9" ht="15.75" customHeight="1" x14ac:dyDescent="0.2">
      <c r="I740" s="4"/>
    </row>
    <row r="741" spans="9:9" ht="15.75" customHeight="1" x14ac:dyDescent="0.2">
      <c r="I741" s="4"/>
    </row>
    <row r="742" spans="9:9" ht="15.75" customHeight="1" x14ac:dyDescent="0.2">
      <c r="I742" s="4"/>
    </row>
    <row r="743" spans="9:9" ht="15.75" customHeight="1" x14ac:dyDescent="0.2">
      <c r="I743" s="4"/>
    </row>
    <row r="744" spans="9:9" ht="15.75" customHeight="1" x14ac:dyDescent="0.2">
      <c r="I744" s="4"/>
    </row>
    <row r="745" spans="9:9" ht="15.75" customHeight="1" x14ac:dyDescent="0.2">
      <c r="I745" s="4"/>
    </row>
    <row r="746" spans="9:9" ht="15.75" customHeight="1" x14ac:dyDescent="0.2">
      <c r="I746" s="4"/>
    </row>
    <row r="747" spans="9:9" ht="15.75" customHeight="1" x14ac:dyDescent="0.2">
      <c r="I747" s="4"/>
    </row>
    <row r="748" spans="9:9" ht="15.75" customHeight="1" x14ac:dyDescent="0.2">
      <c r="I748" s="4"/>
    </row>
    <row r="749" spans="9:9" ht="15.75" customHeight="1" x14ac:dyDescent="0.2">
      <c r="I749" s="4"/>
    </row>
    <row r="750" spans="9:9" ht="15.75" customHeight="1" x14ac:dyDescent="0.2">
      <c r="I750" s="4"/>
    </row>
    <row r="751" spans="9:9" ht="15.75" customHeight="1" x14ac:dyDescent="0.2">
      <c r="I751" s="4"/>
    </row>
    <row r="752" spans="9:9" ht="15.75" customHeight="1" x14ac:dyDescent="0.2">
      <c r="I752" s="4"/>
    </row>
    <row r="753" spans="9:9" ht="15.75" customHeight="1" x14ac:dyDescent="0.2">
      <c r="I753" s="4"/>
    </row>
    <row r="754" spans="9:9" ht="15.75" customHeight="1" x14ac:dyDescent="0.2">
      <c r="I754" s="4"/>
    </row>
    <row r="755" spans="9:9" ht="15.75" customHeight="1" x14ac:dyDescent="0.2">
      <c r="I755" s="4"/>
    </row>
    <row r="756" spans="9:9" ht="15.75" customHeight="1" x14ac:dyDescent="0.2">
      <c r="I756" s="4"/>
    </row>
    <row r="757" spans="9:9" ht="15.75" customHeight="1" x14ac:dyDescent="0.2">
      <c r="I757" s="4"/>
    </row>
    <row r="758" spans="9:9" ht="15.75" customHeight="1" x14ac:dyDescent="0.2">
      <c r="I758" s="4"/>
    </row>
    <row r="759" spans="9:9" ht="15.75" customHeight="1" x14ac:dyDescent="0.2">
      <c r="I759" s="4"/>
    </row>
    <row r="760" spans="9:9" ht="15.75" customHeight="1" x14ac:dyDescent="0.2">
      <c r="I760" s="4"/>
    </row>
    <row r="761" spans="9:9" ht="15.75" customHeight="1" x14ac:dyDescent="0.2">
      <c r="I761" s="4"/>
    </row>
    <row r="762" spans="9:9" ht="15.75" customHeight="1" x14ac:dyDescent="0.2">
      <c r="I762" s="4"/>
    </row>
    <row r="763" spans="9:9" ht="15.75" customHeight="1" x14ac:dyDescent="0.2">
      <c r="I763" s="4"/>
    </row>
    <row r="764" spans="9:9" ht="15.75" customHeight="1" x14ac:dyDescent="0.2">
      <c r="I764" s="4"/>
    </row>
    <row r="765" spans="9:9" ht="15.75" customHeight="1" x14ac:dyDescent="0.2">
      <c r="I765" s="4"/>
    </row>
    <row r="766" spans="9:9" ht="15.75" customHeight="1" x14ac:dyDescent="0.2">
      <c r="I766" s="4"/>
    </row>
    <row r="767" spans="9:9" ht="15.75" customHeight="1" x14ac:dyDescent="0.2">
      <c r="I767" s="4"/>
    </row>
    <row r="768" spans="9:9" ht="15.75" customHeight="1" x14ac:dyDescent="0.2">
      <c r="I768" s="4"/>
    </row>
    <row r="769" spans="9:9" ht="15.75" customHeight="1" x14ac:dyDescent="0.2">
      <c r="I769" s="4"/>
    </row>
    <row r="770" spans="9:9" ht="15.75" customHeight="1" x14ac:dyDescent="0.2">
      <c r="I770" s="4"/>
    </row>
    <row r="771" spans="9:9" ht="15.75" customHeight="1" x14ac:dyDescent="0.2">
      <c r="I771" s="4"/>
    </row>
    <row r="772" spans="9:9" ht="15.75" customHeight="1" x14ac:dyDescent="0.2">
      <c r="I772" s="4"/>
    </row>
    <row r="773" spans="9:9" ht="15.75" customHeight="1" x14ac:dyDescent="0.2">
      <c r="I773" s="4"/>
    </row>
    <row r="774" spans="9:9" ht="15.75" customHeight="1" x14ac:dyDescent="0.2">
      <c r="I774" s="4"/>
    </row>
    <row r="775" spans="9:9" ht="15.75" customHeight="1" x14ac:dyDescent="0.2">
      <c r="I775" s="4"/>
    </row>
    <row r="776" spans="9:9" ht="15.75" customHeight="1" x14ac:dyDescent="0.2">
      <c r="I776" s="4"/>
    </row>
    <row r="777" spans="9:9" ht="15.75" customHeight="1" x14ac:dyDescent="0.2">
      <c r="I777" s="4"/>
    </row>
    <row r="778" spans="9:9" ht="15.75" customHeight="1" x14ac:dyDescent="0.2">
      <c r="I778" s="4"/>
    </row>
    <row r="779" spans="9:9" ht="15.75" customHeight="1" x14ac:dyDescent="0.2">
      <c r="I779" s="4"/>
    </row>
    <row r="780" spans="9:9" ht="15.75" customHeight="1" x14ac:dyDescent="0.2">
      <c r="I780" s="4"/>
    </row>
    <row r="781" spans="9:9" ht="15.75" customHeight="1" x14ac:dyDescent="0.2">
      <c r="I781" s="4"/>
    </row>
    <row r="782" spans="9:9" ht="15.75" customHeight="1" x14ac:dyDescent="0.2">
      <c r="I782" s="4"/>
    </row>
    <row r="783" spans="9:9" ht="15.75" customHeight="1" x14ac:dyDescent="0.2">
      <c r="I783" s="4"/>
    </row>
    <row r="784" spans="9:9" ht="15.75" customHeight="1" x14ac:dyDescent="0.2">
      <c r="I784" s="4"/>
    </row>
    <row r="785" spans="9:9" ht="15.75" customHeight="1" x14ac:dyDescent="0.2">
      <c r="I785" s="4"/>
    </row>
    <row r="786" spans="9:9" ht="15.75" customHeight="1" x14ac:dyDescent="0.2">
      <c r="I786" s="4"/>
    </row>
    <row r="787" spans="9:9" ht="15.75" customHeight="1" x14ac:dyDescent="0.2">
      <c r="I787" s="4"/>
    </row>
    <row r="788" spans="9:9" ht="15.75" customHeight="1" x14ac:dyDescent="0.2">
      <c r="I788" s="4"/>
    </row>
    <row r="789" spans="9:9" ht="15.75" customHeight="1" x14ac:dyDescent="0.2">
      <c r="I789" s="4"/>
    </row>
    <row r="790" spans="9:9" ht="15.75" customHeight="1" x14ac:dyDescent="0.2">
      <c r="I790" s="4"/>
    </row>
    <row r="791" spans="9:9" ht="15.75" customHeight="1" x14ac:dyDescent="0.2">
      <c r="I791" s="4"/>
    </row>
    <row r="792" spans="9:9" ht="15.75" customHeight="1" x14ac:dyDescent="0.2">
      <c r="I792" s="4"/>
    </row>
    <row r="793" spans="9:9" ht="15.75" customHeight="1" x14ac:dyDescent="0.2">
      <c r="I793" s="4"/>
    </row>
    <row r="794" spans="9:9" ht="15.75" customHeight="1" x14ac:dyDescent="0.2">
      <c r="I794" s="4"/>
    </row>
    <row r="795" spans="9:9" ht="15.75" customHeight="1" x14ac:dyDescent="0.2">
      <c r="I795" s="4"/>
    </row>
    <row r="796" spans="9:9" ht="15.75" customHeight="1" x14ac:dyDescent="0.2">
      <c r="I796" s="4"/>
    </row>
    <row r="797" spans="9:9" ht="15.75" customHeight="1" x14ac:dyDescent="0.2">
      <c r="I797" s="4"/>
    </row>
    <row r="798" spans="9:9" ht="15.75" customHeight="1" x14ac:dyDescent="0.2">
      <c r="I798" s="4"/>
    </row>
    <row r="799" spans="9:9" ht="15.75" customHeight="1" x14ac:dyDescent="0.2">
      <c r="I799" s="4"/>
    </row>
    <row r="800" spans="9:9" ht="15.75" customHeight="1" x14ac:dyDescent="0.2">
      <c r="I800" s="4"/>
    </row>
    <row r="801" spans="9:9" ht="15.75" customHeight="1" x14ac:dyDescent="0.2">
      <c r="I801" s="4"/>
    </row>
    <row r="802" spans="9:9" ht="15.75" customHeight="1" x14ac:dyDescent="0.2">
      <c r="I802" s="4"/>
    </row>
    <row r="803" spans="9:9" ht="15.75" customHeight="1" x14ac:dyDescent="0.2">
      <c r="I803" s="4"/>
    </row>
    <row r="804" spans="9:9" ht="15.75" customHeight="1" x14ac:dyDescent="0.2">
      <c r="I804" s="4"/>
    </row>
    <row r="805" spans="9:9" ht="15.75" customHeight="1" x14ac:dyDescent="0.2">
      <c r="I805" s="4"/>
    </row>
    <row r="806" spans="9:9" ht="15.75" customHeight="1" x14ac:dyDescent="0.2">
      <c r="I806" s="4"/>
    </row>
    <row r="807" spans="9:9" ht="15.75" customHeight="1" x14ac:dyDescent="0.2">
      <c r="I807" s="4"/>
    </row>
    <row r="808" spans="9:9" ht="15.75" customHeight="1" x14ac:dyDescent="0.2">
      <c r="I808" s="4"/>
    </row>
    <row r="809" spans="9:9" ht="15.75" customHeight="1" x14ac:dyDescent="0.2">
      <c r="I809" s="4"/>
    </row>
    <row r="810" spans="9:9" ht="15.75" customHeight="1" x14ac:dyDescent="0.2">
      <c r="I810" s="4"/>
    </row>
    <row r="811" spans="9:9" ht="15.75" customHeight="1" x14ac:dyDescent="0.2">
      <c r="I811" s="4"/>
    </row>
    <row r="812" spans="9:9" ht="15.75" customHeight="1" x14ac:dyDescent="0.2">
      <c r="I812" s="4"/>
    </row>
    <row r="813" spans="9:9" ht="15.75" customHeight="1" x14ac:dyDescent="0.2">
      <c r="I813" s="4"/>
    </row>
    <row r="814" spans="9:9" ht="15.75" customHeight="1" x14ac:dyDescent="0.2">
      <c r="I814" s="4"/>
    </row>
    <row r="815" spans="9:9" ht="15.75" customHeight="1" x14ac:dyDescent="0.2">
      <c r="I815" s="4"/>
    </row>
    <row r="816" spans="9:9" ht="15.75" customHeight="1" x14ac:dyDescent="0.2">
      <c r="I816" s="4"/>
    </row>
    <row r="817" spans="9:9" ht="15.75" customHeight="1" x14ac:dyDescent="0.2">
      <c r="I817" s="4"/>
    </row>
    <row r="818" spans="9:9" ht="15.75" customHeight="1" x14ac:dyDescent="0.2">
      <c r="I818" s="4"/>
    </row>
    <row r="819" spans="9:9" ht="15.75" customHeight="1" x14ac:dyDescent="0.2">
      <c r="I819" s="4"/>
    </row>
    <row r="820" spans="9:9" ht="15.75" customHeight="1" x14ac:dyDescent="0.2">
      <c r="I820" s="4"/>
    </row>
    <row r="821" spans="9:9" ht="15.75" customHeight="1" x14ac:dyDescent="0.2">
      <c r="I821" s="4"/>
    </row>
    <row r="822" spans="9:9" ht="15.75" customHeight="1" x14ac:dyDescent="0.2">
      <c r="I822" s="4"/>
    </row>
    <row r="823" spans="9:9" ht="15.75" customHeight="1" x14ac:dyDescent="0.2">
      <c r="I823" s="4"/>
    </row>
    <row r="824" spans="9:9" ht="15.75" customHeight="1" x14ac:dyDescent="0.2">
      <c r="I824" s="4"/>
    </row>
    <row r="825" spans="9:9" ht="15.75" customHeight="1" x14ac:dyDescent="0.2">
      <c r="I825" s="4"/>
    </row>
    <row r="826" spans="9:9" ht="15.75" customHeight="1" x14ac:dyDescent="0.2">
      <c r="I826" s="4"/>
    </row>
    <row r="827" spans="9:9" ht="15.75" customHeight="1" x14ac:dyDescent="0.2">
      <c r="I827" s="4"/>
    </row>
    <row r="828" spans="9:9" ht="15.75" customHeight="1" x14ac:dyDescent="0.2">
      <c r="I828" s="4"/>
    </row>
    <row r="829" spans="9:9" ht="15.75" customHeight="1" x14ac:dyDescent="0.2">
      <c r="I829" s="4"/>
    </row>
    <row r="830" spans="9:9" ht="15.75" customHeight="1" x14ac:dyDescent="0.2">
      <c r="I830" s="4"/>
    </row>
    <row r="831" spans="9:9" ht="15.75" customHeight="1" x14ac:dyDescent="0.2">
      <c r="I831" s="4"/>
    </row>
    <row r="832" spans="9:9" ht="15.75" customHeight="1" x14ac:dyDescent="0.2">
      <c r="I832" s="4"/>
    </row>
    <row r="833" spans="9:9" ht="15.75" customHeight="1" x14ac:dyDescent="0.2">
      <c r="I833" s="4"/>
    </row>
    <row r="834" spans="9:9" ht="15.75" customHeight="1" x14ac:dyDescent="0.2">
      <c r="I834" s="4"/>
    </row>
    <row r="835" spans="9:9" ht="15.75" customHeight="1" x14ac:dyDescent="0.2">
      <c r="I835" s="4"/>
    </row>
    <row r="836" spans="9:9" ht="15.75" customHeight="1" x14ac:dyDescent="0.2">
      <c r="I836" s="4"/>
    </row>
    <row r="837" spans="9:9" ht="15.75" customHeight="1" x14ac:dyDescent="0.2">
      <c r="I837" s="4"/>
    </row>
    <row r="838" spans="9:9" ht="15.75" customHeight="1" x14ac:dyDescent="0.2">
      <c r="I838" s="4"/>
    </row>
    <row r="839" spans="9:9" ht="15.75" customHeight="1" x14ac:dyDescent="0.2">
      <c r="I839" s="4"/>
    </row>
    <row r="840" spans="9:9" ht="15.75" customHeight="1" x14ac:dyDescent="0.2">
      <c r="I840" s="4"/>
    </row>
    <row r="841" spans="9:9" ht="15.75" customHeight="1" x14ac:dyDescent="0.2">
      <c r="I841" s="4"/>
    </row>
    <row r="842" spans="9:9" ht="15.75" customHeight="1" x14ac:dyDescent="0.2">
      <c r="I842" s="4"/>
    </row>
    <row r="843" spans="9:9" ht="15.75" customHeight="1" x14ac:dyDescent="0.2">
      <c r="I843" s="4"/>
    </row>
    <row r="844" spans="9:9" ht="15.75" customHeight="1" x14ac:dyDescent="0.2">
      <c r="I844" s="4"/>
    </row>
    <row r="845" spans="9:9" ht="15.75" customHeight="1" x14ac:dyDescent="0.2">
      <c r="I845" s="4"/>
    </row>
    <row r="846" spans="9:9" ht="15.75" customHeight="1" x14ac:dyDescent="0.2">
      <c r="I846" s="4"/>
    </row>
    <row r="847" spans="9:9" ht="15.75" customHeight="1" x14ac:dyDescent="0.2">
      <c r="I847" s="4"/>
    </row>
    <row r="848" spans="9:9" ht="15.75" customHeight="1" x14ac:dyDescent="0.2">
      <c r="I848" s="4"/>
    </row>
    <row r="849" spans="9:9" ht="15.75" customHeight="1" x14ac:dyDescent="0.2">
      <c r="I849" s="4"/>
    </row>
    <row r="850" spans="9:9" ht="15.75" customHeight="1" x14ac:dyDescent="0.2">
      <c r="I850" s="4"/>
    </row>
    <row r="851" spans="9:9" ht="15.75" customHeight="1" x14ac:dyDescent="0.2">
      <c r="I851" s="4"/>
    </row>
    <row r="852" spans="9:9" ht="15.75" customHeight="1" x14ac:dyDescent="0.2">
      <c r="I852" s="4"/>
    </row>
    <row r="853" spans="9:9" ht="15.75" customHeight="1" x14ac:dyDescent="0.2">
      <c r="I853" s="4"/>
    </row>
    <row r="854" spans="9:9" ht="15.75" customHeight="1" x14ac:dyDescent="0.2">
      <c r="I854" s="4"/>
    </row>
    <row r="855" spans="9:9" ht="15.75" customHeight="1" x14ac:dyDescent="0.2">
      <c r="I855" s="4"/>
    </row>
    <row r="856" spans="9:9" ht="15.75" customHeight="1" x14ac:dyDescent="0.2">
      <c r="I856" s="4"/>
    </row>
    <row r="857" spans="9:9" ht="15.75" customHeight="1" x14ac:dyDescent="0.2">
      <c r="I857" s="4"/>
    </row>
    <row r="858" spans="9:9" ht="15.75" customHeight="1" x14ac:dyDescent="0.2">
      <c r="I858" s="4"/>
    </row>
    <row r="859" spans="9:9" ht="15.75" customHeight="1" x14ac:dyDescent="0.2">
      <c r="I859" s="4"/>
    </row>
    <row r="860" spans="9:9" ht="15.75" customHeight="1" x14ac:dyDescent="0.2">
      <c r="I860" s="4"/>
    </row>
    <row r="861" spans="9:9" ht="15.75" customHeight="1" x14ac:dyDescent="0.2">
      <c r="I861" s="4"/>
    </row>
    <row r="862" spans="9:9" ht="15.75" customHeight="1" x14ac:dyDescent="0.2">
      <c r="I862" s="4"/>
    </row>
    <row r="863" spans="9:9" ht="15.75" customHeight="1" x14ac:dyDescent="0.2">
      <c r="I863" s="4"/>
    </row>
    <row r="864" spans="9:9" ht="15.75" customHeight="1" x14ac:dyDescent="0.2">
      <c r="I864" s="4"/>
    </row>
    <row r="865" spans="9:9" ht="15.75" customHeight="1" x14ac:dyDescent="0.2">
      <c r="I865" s="4"/>
    </row>
    <row r="866" spans="9:9" ht="15.75" customHeight="1" x14ac:dyDescent="0.2">
      <c r="I866" s="4"/>
    </row>
    <row r="867" spans="9:9" ht="15.75" customHeight="1" x14ac:dyDescent="0.2">
      <c r="I867" s="4"/>
    </row>
    <row r="868" spans="9:9" ht="15.75" customHeight="1" x14ac:dyDescent="0.2">
      <c r="I868" s="4"/>
    </row>
    <row r="869" spans="9:9" ht="15.75" customHeight="1" x14ac:dyDescent="0.2">
      <c r="I869" s="4"/>
    </row>
    <row r="870" spans="9:9" ht="15.75" customHeight="1" x14ac:dyDescent="0.2">
      <c r="I870" s="4"/>
    </row>
    <row r="871" spans="9:9" ht="15.75" customHeight="1" x14ac:dyDescent="0.2">
      <c r="I871" s="4"/>
    </row>
    <row r="872" spans="9:9" ht="15.75" customHeight="1" x14ac:dyDescent="0.2">
      <c r="I872" s="4"/>
    </row>
    <row r="873" spans="9:9" ht="15.75" customHeight="1" x14ac:dyDescent="0.2">
      <c r="I873" s="4"/>
    </row>
    <row r="874" spans="9:9" ht="15.75" customHeight="1" x14ac:dyDescent="0.2">
      <c r="I874" s="4"/>
    </row>
    <row r="875" spans="9:9" ht="15.75" customHeight="1" x14ac:dyDescent="0.2">
      <c r="I875" s="4"/>
    </row>
    <row r="876" spans="9:9" ht="15.75" customHeight="1" x14ac:dyDescent="0.2">
      <c r="I876" s="4"/>
    </row>
    <row r="877" spans="9:9" ht="15.75" customHeight="1" x14ac:dyDescent="0.2">
      <c r="I877" s="4"/>
    </row>
    <row r="878" spans="9:9" ht="15.75" customHeight="1" x14ac:dyDescent="0.2">
      <c r="I878" s="4"/>
    </row>
    <row r="879" spans="9:9" ht="15.75" customHeight="1" x14ac:dyDescent="0.2">
      <c r="I879" s="4"/>
    </row>
    <row r="880" spans="9:9" ht="15.75" customHeight="1" x14ac:dyDescent="0.2">
      <c r="I880" s="4"/>
    </row>
    <row r="881" spans="9:9" ht="15.75" customHeight="1" x14ac:dyDescent="0.2">
      <c r="I881" s="4"/>
    </row>
    <row r="882" spans="9:9" ht="15.75" customHeight="1" x14ac:dyDescent="0.2">
      <c r="I882" s="4"/>
    </row>
    <row r="883" spans="9:9" ht="15.75" customHeight="1" x14ac:dyDescent="0.2">
      <c r="I883" s="4"/>
    </row>
    <row r="884" spans="9:9" ht="15.75" customHeight="1" x14ac:dyDescent="0.2">
      <c r="I884" s="4"/>
    </row>
    <row r="885" spans="9:9" ht="15.75" customHeight="1" x14ac:dyDescent="0.2">
      <c r="I885" s="4"/>
    </row>
    <row r="886" spans="9:9" ht="15.75" customHeight="1" x14ac:dyDescent="0.2">
      <c r="I886" s="4"/>
    </row>
    <row r="887" spans="9:9" ht="15.75" customHeight="1" x14ac:dyDescent="0.2">
      <c r="I887" s="4"/>
    </row>
    <row r="888" spans="9:9" ht="15.75" customHeight="1" x14ac:dyDescent="0.2">
      <c r="I888" s="4"/>
    </row>
    <row r="889" spans="9:9" ht="15.75" customHeight="1" x14ac:dyDescent="0.2">
      <c r="I889" s="4"/>
    </row>
    <row r="890" spans="9:9" ht="15.75" customHeight="1" x14ac:dyDescent="0.2">
      <c r="I890" s="4"/>
    </row>
    <row r="891" spans="9:9" ht="15.75" customHeight="1" x14ac:dyDescent="0.2">
      <c r="I891" s="4"/>
    </row>
    <row r="892" spans="9:9" ht="15.75" customHeight="1" x14ac:dyDescent="0.2">
      <c r="I892" s="4"/>
    </row>
    <row r="893" spans="9:9" ht="15.75" customHeight="1" x14ac:dyDescent="0.2">
      <c r="I893" s="4"/>
    </row>
    <row r="894" spans="9:9" ht="15.75" customHeight="1" x14ac:dyDescent="0.2">
      <c r="I894" s="4"/>
    </row>
    <row r="895" spans="9:9" ht="15.75" customHeight="1" x14ac:dyDescent="0.2">
      <c r="I895" s="4"/>
    </row>
    <row r="896" spans="9:9" ht="15.75" customHeight="1" x14ac:dyDescent="0.2">
      <c r="I896" s="4"/>
    </row>
    <row r="897" spans="9:9" ht="15.75" customHeight="1" x14ac:dyDescent="0.2">
      <c r="I897" s="4"/>
    </row>
    <row r="898" spans="9:9" ht="15.75" customHeight="1" x14ac:dyDescent="0.2">
      <c r="I898" s="4"/>
    </row>
    <row r="899" spans="9:9" ht="15.75" customHeight="1" x14ac:dyDescent="0.2">
      <c r="I899" s="4"/>
    </row>
    <row r="900" spans="9:9" ht="15.75" customHeight="1" x14ac:dyDescent="0.2">
      <c r="I900" s="4"/>
    </row>
    <row r="901" spans="9:9" ht="15.75" customHeight="1" x14ac:dyDescent="0.2">
      <c r="I901" s="4"/>
    </row>
    <row r="902" spans="9:9" ht="15.75" customHeight="1" x14ac:dyDescent="0.2">
      <c r="I902" s="4"/>
    </row>
    <row r="903" spans="9:9" ht="15.75" customHeight="1" x14ac:dyDescent="0.2">
      <c r="I903" s="4"/>
    </row>
    <row r="904" spans="9:9" ht="15.75" customHeight="1" x14ac:dyDescent="0.2">
      <c r="I904" s="4"/>
    </row>
    <row r="905" spans="9:9" ht="15.75" customHeight="1" x14ac:dyDescent="0.2">
      <c r="I905" s="4"/>
    </row>
    <row r="906" spans="9:9" ht="15.75" customHeight="1" x14ac:dyDescent="0.2">
      <c r="I906" s="4"/>
    </row>
    <row r="907" spans="9:9" ht="15.75" customHeight="1" x14ac:dyDescent="0.2">
      <c r="I907" s="4"/>
    </row>
    <row r="908" spans="9:9" ht="15.75" customHeight="1" x14ac:dyDescent="0.2">
      <c r="I908" s="4"/>
    </row>
    <row r="909" spans="9:9" ht="15.75" customHeight="1" x14ac:dyDescent="0.2">
      <c r="I909" s="4"/>
    </row>
    <row r="910" spans="9:9" ht="15.75" customHeight="1" x14ac:dyDescent="0.2">
      <c r="I910" s="4"/>
    </row>
    <row r="911" spans="9:9" ht="15.75" customHeight="1" x14ac:dyDescent="0.2">
      <c r="I911" s="4"/>
    </row>
    <row r="912" spans="9:9" ht="15.75" customHeight="1" x14ac:dyDescent="0.2">
      <c r="I912" s="4"/>
    </row>
    <row r="913" spans="9:9" ht="15.75" customHeight="1" x14ac:dyDescent="0.2">
      <c r="I913" s="4"/>
    </row>
    <row r="914" spans="9:9" ht="15.75" customHeight="1" x14ac:dyDescent="0.2">
      <c r="I914" s="4"/>
    </row>
    <row r="915" spans="9:9" ht="15.75" customHeight="1" x14ac:dyDescent="0.2">
      <c r="I915" s="4"/>
    </row>
    <row r="916" spans="9:9" ht="15.75" customHeight="1" x14ac:dyDescent="0.2">
      <c r="I916" s="4"/>
    </row>
    <row r="917" spans="9:9" ht="15.75" customHeight="1" x14ac:dyDescent="0.2">
      <c r="I917" s="4"/>
    </row>
    <row r="918" spans="9:9" ht="15.75" customHeight="1" x14ac:dyDescent="0.2">
      <c r="I918" s="4"/>
    </row>
    <row r="919" spans="9:9" ht="15.75" customHeight="1" x14ac:dyDescent="0.2">
      <c r="I919" s="4"/>
    </row>
    <row r="920" spans="9:9" ht="15.75" customHeight="1" x14ac:dyDescent="0.2">
      <c r="I920" s="4"/>
    </row>
    <row r="921" spans="9:9" ht="15.75" customHeight="1" x14ac:dyDescent="0.2">
      <c r="I921" s="4"/>
    </row>
    <row r="922" spans="9:9" ht="15.75" customHeight="1" x14ac:dyDescent="0.2">
      <c r="I922" s="4"/>
    </row>
    <row r="923" spans="9:9" ht="15.75" customHeight="1" x14ac:dyDescent="0.2">
      <c r="I923" s="4"/>
    </row>
    <row r="924" spans="9:9" ht="15.75" customHeight="1" x14ac:dyDescent="0.2">
      <c r="I924" s="4"/>
    </row>
    <row r="925" spans="9:9" ht="15.75" customHeight="1" x14ac:dyDescent="0.2">
      <c r="I925" s="4"/>
    </row>
    <row r="926" spans="9:9" ht="15.75" customHeight="1" x14ac:dyDescent="0.2">
      <c r="I926" s="4"/>
    </row>
    <row r="927" spans="9:9" ht="15.75" customHeight="1" x14ac:dyDescent="0.2">
      <c r="I927" s="4"/>
    </row>
    <row r="928" spans="9:9" ht="15.75" customHeight="1" x14ac:dyDescent="0.2">
      <c r="I928" s="4"/>
    </row>
    <row r="929" spans="9:9" ht="15.75" customHeight="1" x14ac:dyDescent="0.2">
      <c r="I929" s="4"/>
    </row>
    <row r="930" spans="9:9" ht="15.75" customHeight="1" x14ac:dyDescent="0.2">
      <c r="I930" s="4"/>
    </row>
    <row r="931" spans="9:9" ht="15.75" customHeight="1" x14ac:dyDescent="0.2">
      <c r="I931" s="4"/>
    </row>
    <row r="932" spans="9:9" ht="15.75" customHeight="1" x14ac:dyDescent="0.2">
      <c r="I932" s="4"/>
    </row>
    <row r="933" spans="9:9" ht="15.75" customHeight="1" x14ac:dyDescent="0.2">
      <c r="I933" s="4"/>
    </row>
    <row r="934" spans="9:9" ht="15.75" customHeight="1" x14ac:dyDescent="0.2">
      <c r="I934" s="4"/>
    </row>
    <row r="935" spans="9:9" ht="15.75" customHeight="1" x14ac:dyDescent="0.2">
      <c r="I935" s="4"/>
    </row>
    <row r="936" spans="9:9" ht="15.75" customHeight="1" x14ac:dyDescent="0.2">
      <c r="I936" s="4"/>
    </row>
    <row r="937" spans="9:9" ht="15.75" customHeight="1" x14ac:dyDescent="0.2">
      <c r="I937" s="4"/>
    </row>
    <row r="938" spans="9:9" ht="15.75" customHeight="1" x14ac:dyDescent="0.2">
      <c r="I938" s="4"/>
    </row>
    <row r="939" spans="9:9" ht="15.75" customHeight="1" x14ac:dyDescent="0.2">
      <c r="I939" s="4"/>
    </row>
    <row r="940" spans="9:9" ht="15.75" customHeight="1" x14ac:dyDescent="0.2">
      <c r="I940" s="4"/>
    </row>
    <row r="941" spans="9:9" ht="15.75" customHeight="1" x14ac:dyDescent="0.2">
      <c r="I941" s="4"/>
    </row>
    <row r="942" spans="9:9" ht="15.75" customHeight="1" x14ac:dyDescent="0.2">
      <c r="I942" s="4"/>
    </row>
    <row r="943" spans="9:9" ht="15.75" customHeight="1" x14ac:dyDescent="0.2">
      <c r="I943" s="4"/>
    </row>
    <row r="944" spans="9:9" ht="15.75" customHeight="1" x14ac:dyDescent="0.2">
      <c r="I944" s="4"/>
    </row>
    <row r="945" spans="9:9" ht="15.75" customHeight="1" x14ac:dyDescent="0.2">
      <c r="I945" s="4"/>
    </row>
    <row r="946" spans="9:9" ht="15.75" customHeight="1" x14ac:dyDescent="0.2">
      <c r="I946" s="4"/>
    </row>
    <row r="947" spans="9:9" ht="15.75" customHeight="1" x14ac:dyDescent="0.2">
      <c r="I947" s="4"/>
    </row>
    <row r="948" spans="9:9" ht="15.75" customHeight="1" x14ac:dyDescent="0.2">
      <c r="I948" s="4"/>
    </row>
    <row r="949" spans="9:9" ht="15.75" customHeight="1" x14ac:dyDescent="0.2">
      <c r="I949" s="4"/>
    </row>
    <row r="950" spans="9:9" ht="15.75" customHeight="1" x14ac:dyDescent="0.2">
      <c r="I950" s="4"/>
    </row>
    <row r="951" spans="9:9" ht="15.75" customHeight="1" x14ac:dyDescent="0.2">
      <c r="I951" s="4"/>
    </row>
    <row r="952" spans="9:9" ht="15.75" customHeight="1" x14ac:dyDescent="0.2">
      <c r="I952" s="4"/>
    </row>
    <row r="953" spans="9:9" ht="15.75" customHeight="1" x14ac:dyDescent="0.2">
      <c r="I953" s="4"/>
    </row>
    <row r="954" spans="9:9" ht="15.75" customHeight="1" x14ac:dyDescent="0.2">
      <c r="I954" s="4"/>
    </row>
    <row r="955" spans="9:9" ht="15.75" customHeight="1" x14ac:dyDescent="0.2">
      <c r="I955" s="4"/>
    </row>
    <row r="956" spans="9:9" ht="15.75" customHeight="1" x14ac:dyDescent="0.2">
      <c r="I956" s="4"/>
    </row>
    <row r="957" spans="9:9" ht="15.75" customHeight="1" x14ac:dyDescent="0.2">
      <c r="I957" s="4"/>
    </row>
    <row r="958" spans="9:9" ht="15.75" customHeight="1" x14ac:dyDescent="0.2">
      <c r="I958" s="4"/>
    </row>
    <row r="959" spans="9:9" ht="15.75" customHeight="1" x14ac:dyDescent="0.2">
      <c r="I959" s="4"/>
    </row>
    <row r="960" spans="9:9" ht="15.75" customHeight="1" x14ac:dyDescent="0.2">
      <c r="I960" s="4"/>
    </row>
    <row r="961" spans="9:9" ht="15.75" customHeight="1" x14ac:dyDescent="0.2">
      <c r="I961" s="4"/>
    </row>
    <row r="962" spans="9:9" ht="15.75" customHeight="1" x14ac:dyDescent="0.2">
      <c r="I962" s="4"/>
    </row>
    <row r="963" spans="9:9" ht="15.75" customHeight="1" x14ac:dyDescent="0.2">
      <c r="I963" s="4"/>
    </row>
    <row r="964" spans="9:9" ht="15.75" customHeight="1" x14ac:dyDescent="0.2">
      <c r="I964" s="4"/>
    </row>
    <row r="965" spans="9:9" ht="15.75" customHeight="1" x14ac:dyDescent="0.2">
      <c r="I965" s="4"/>
    </row>
    <row r="966" spans="9:9" ht="15.75" customHeight="1" x14ac:dyDescent="0.2">
      <c r="I966" s="4"/>
    </row>
    <row r="967" spans="9:9" ht="15.75" customHeight="1" x14ac:dyDescent="0.2">
      <c r="I967" s="4"/>
    </row>
    <row r="968" spans="9:9" ht="15.75" customHeight="1" x14ac:dyDescent="0.2">
      <c r="I968" s="4"/>
    </row>
    <row r="969" spans="9:9" ht="15.75" customHeight="1" x14ac:dyDescent="0.2">
      <c r="I969" s="4"/>
    </row>
    <row r="970" spans="9:9" ht="15.75" customHeight="1" x14ac:dyDescent="0.2">
      <c r="I970" s="4"/>
    </row>
    <row r="971" spans="9:9" ht="15.75" customHeight="1" x14ac:dyDescent="0.2">
      <c r="I971" s="4"/>
    </row>
    <row r="972" spans="9:9" ht="15.75" customHeight="1" x14ac:dyDescent="0.2">
      <c r="I972" s="4"/>
    </row>
    <row r="973" spans="9:9" ht="15.75" customHeight="1" x14ac:dyDescent="0.2">
      <c r="I973" s="4"/>
    </row>
    <row r="974" spans="9:9" ht="15.75" customHeight="1" x14ac:dyDescent="0.2">
      <c r="I974" s="4"/>
    </row>
    <row r="975" spans="9:9" ht="15.75" customHeight="1" x14ac:dyDescent="0.2">
      <c r="I975" s="4"/>
    </row>
    <row r="976" spans="9:9" ht="15.75" customHeight="1" x14ac:dyDescent="0.2">
      <c r="I976" s="4"/>
    </row>
    <row r="977" spans="9:9" ht="15.75" customHeight="1" x14ac:dyDescent="0.2">
      <c r="I977" s="4"/>
    </row>
    <row r="978" spans="9:9" ht="15.75" customHeight="1" x14ac:dyDescent="0.2">
      <c r="I978" s="4"/>
    </row>
    <row r="979" spans="9:9" ht="15.75" customHeight="1" x14ac:dyDescent="0.2">
      <c r="I979" s="4"/>
    </row>
    <row r="980" spans="9:9" ht="15.75" customHeight="1" x14ac:dyDescent="0.2">
      <c r="I980" s="4"/>
    </row>
    <row r="981" spans="9:9" ht="15.75" customHeight="1" x14ac:dyDescent="0.2">
      <c r="I981" s="4"/>
    </row>
    <row r="982" spans="9:9" ht="15.75" customHeight="1" x14ac:dyDescent="0.2">
      <c r="I982" s="4"/>
    </row>
    <row r="983" spans="9:9" ht="15.75" customHeight="1" x14ac:dyDescent="0.2">
      <c r="I983" s="4"/>
    </row>
    <row r="984" spans="9:9" ht="15.75" customHeight="1" x14ac:dyDescent="0.2">
      <c r="I984" s="4"/>
    </row>
    <row r="985" spans="9:9" ht="15.75" customHeight="1" x14ac:dyDescent="0.2">
      <c r="I985" s="4"/>
    </row>
    <row r="986" spans="9:9" ht="15.75" customHeight="1" x14ac:dyDescent="0.2">
      <c r="I986" s="4"/>
    </row>
    <row r="987" spans="9:9" ht="15.75" customHeight="1" x14ac:dyDescent="0.2">
      <c r="I987" s="4"/>
    </row>
    <row r="988" spans="9:9" ht="15.75" customHeight="1" x14ac:dyDescent="0.2">
      <c r="I988" s="4"/>
    </row>
    <row r="989" spans="9:9" ht="15.75" customHeight="1" x14ac:dyDescent="0.2">
      <c r="I989" s="4"/>
    </row>
    <row r="990" spans="9:9" ht="15.75" customHeight="1" x14ac:dyDescent="0.2">
      <c r="I990" s="4"/>
    </row>
    <row r="991" spans="9:9" ht="15.75" customHeight="1" x14ac:dyDescent="0.2">
      <c r="I991" s="4"/>
    </row>
    <row r="992" spans="9:9" ht="15.75" customHeight="1" x14ac:dyDescent="0.2">
      <c r="I992" s="4"/>
    </row>
    <row r="993" spans="9:9" ht="15.75" customHeight="1" x14ac:dyDescent="0.2">
      <c r="I993" s="4"/>
    </row>
    <row r="994" spans="9:9" ht="15.75" customHeight="1" x14ac:dyDescent="0.2">
      <c r="I994" s="4"/>
    </row>
    <row r="995" spans="9:9" ht="15.75" customHeight="1" x14ac:dyDescent="0.2">
      <c r="I995" s="4"/>
    </row>
    <row r="996" spans="9:9" ht="15.75" customHeight="1" x14ac:dyDescent="0.2">
      <c r="I996" s="4"/>
    </row>
    <row r="997" spans="9:9" ht="15.75" customHeight="1" x14ac:dyDescent="0.2">
      <c r="I997" s="4"/>
    </row>
    <row r="998" spans="9:9" ht="15.75" customHeight="1" x14ac:dyDescent="0.2">
      <c r="I998" s="4"/>
    </row>
    <row r="999" spans="9:9" ht="15.75" customHeight="1" x14ac:dyDescent="0.2">
      <c r="I999" s="4"/>
    </row>
    <row r="1000" spans="9:9" ht="15.75" customHeight="1" x14ac:dyDescent="0.2">
      <c r="I1000" s="4"/>
    </row>
    <row r="1001" spans="9:9" ht="15.75" customHeight="1" x14ac:dyDescent="0.2">
      <c r="I1001" s="4"/>
    </row>
    <row r="1002" spans="9:9" ht="15.75" customHeight="1" x14ac:dyDescent="0.2">
      <c r="I1002" s="4"/>
    </row>
    <row r="1003" spans="9:9" ht="15.75" customHeight="1" x14ac:dyDescent="0.2">
      <c r="I1003" s="4"/>
    </row>
    <row r="1004" spans="9:9" ht="15.75" customHeight="1" x14ac:dyDescent="0.2">
      <c r="I1004" s="4"/>
    </row>
    <row r="1005" spans="9:9" ht="15.75" customHeight="1" x14ac:dyDescent="0.2">
      <c r="I1005" s="4"/>
    </row>
    <row r="1006" spans="9:9" ht="15.75" customHeight="1" x14ac:dyDescent="0.2">
      <c r="I1006" s="4"/>
    </row>
    <row r="1007" spans="9:9" ht="15.75" customHeight="1" x14ac:dyDescent="0.2">
      <c r="I1007" s="4"/>
    </row>
    <row r="1008" spans="9:9" ht="15.75" customHeight="1" x14ac:dyDescent="0.2">
      <c r="I1008" s="4"/>
    </row>
    <row r="1009" spans="9:9" ht="15.75" customHeight="1" x14ac:dyDescent="0.2">
      <c r="I1009" s="4"/>
    </row>
    <row r="1010" spans="9:9" ht="15.75" customHeight="1" x14ac:dyDescent="0.2">
      <c r="I1010" s="4"/>
    </row>
    <row r="1011" spans="9:9" ht="15.75" customHeight="1" x14ac:dyDescent="0.2">
      <c r="I1011" s="4"/>
    </row>
    <row r="1012" spans="9:9" ht="15.75" customHeight="1" x14ac:dyDescent="0.2">
      <c r="I1012" s="4"/>
    </row>
    <row r="1013" spans="9:9" ht="15.75" customHeight="1" x14ac:dyDescent="0.2">
      <c r="I1013" s="4"/>
    </row>
    <row r="1014" spans="9:9" ht="15.75" customHeight="1" x14ac:dyDescent="0.2">
      <c r="I1014" s="4"/>
    </row>
    <row r="1015" spans="9:9" ht="15.75" customHeight="1" x14ac:dyDescent="0.2">
      <c r="I1015" s="4"/>
    </row>
    <row r="1016" spans="9:9" ht="15.75" customHeight="1" x14ac:dyDescent="0.2">
      <c r="I1016" s="4"/>
    </row>
    <row r="1017" spans="9:9" ht="15.75" customHeight="1" x14ac:dyDescent="0.2">
      <c r="I1017" s="4"/>
    </row>
    <row r="1018" spans="9:9" ht="15.75" customHeight="1" x14ac:dyDescent="0.2">
      <c r="I1018" s="4"/>
    </row>
    <row r="1019" spans="9:9" ht="15.75" customHeight="1" x14ac:dyDescent="0.2">
      <c r="I1019" s="4"/>
    </row>
    <row r="1020" spans="9:9" ht="15.75" customHeight="1" x14ac:dyDescent="0.2">
      <c r="I1020" s="4"/>
    </row>
    <row r="1021" spans="9:9" ht="15.75" customHeight="1" x14ac:dyDescent="0.2">
      <c r="I1021" s="4"/>
    </row>
    <row r="1022" spans="9:9" ht="15.75" customHeight="1" x14ac:dyDescent="0.2">
      <c r="I1022" s="4"/>
    </row>
    <row r="1023" spans="9:9" ht="15.75" customHeight="1" x14ac:dyDescent="0.2">
      <c r="I1023" s="4"/>
    </row>
    <row r="1024" spans="9:9" ht="15.75" customHeight="1" x14ac:dyDescent="0.2">
      <c r="I1024" s="4"/>
    </row>
    <row r="1025" spans="9:9" ht="15.75" customHeight="1" x14ac:dyDescent="0.2">
      <c r="I1025" s="4"/>
    </row>
    <row r="1026" spans="9:9" ht="15.75" customHeight="1" x14ac:dyDescent="0.2">
      <c r="I1026" s="4"/>
    </row>
    <row r="1027" spans="9:9" ht="15.75" customHeight="1" x14ac:dyDescent="0.2">
      <c r="I1027" s="4"/>
    </row>
    <row r="1028" spans="9:9" ht="15.75" customHeight="1" x14ac:dyDescent="0.2">
      <c r="I1028" s="4"/>
    </row>
    <row r="1029" spans="9:9" ht="15.75" customHeight="1" x14ac:dyDescent="0.2">
      <c r="I1029" s="4"/>
    </row>
    <row r="1030" spans="9:9" ht="15.75" customHeight="1" x14ac:dyDescent="0.2">
      <c r="I1030" s="4"/>
    </row>
    <row r="1031" spans="9:9" ht="15.75" customHeight="1" x14ac:dyDescent="0.2">
      <c r="I1031" s="4"/>
    </row>
    <row r="1032" spans="9:9" ht="15.75" customHeight="1" x14ac:dyDescent="0.2">
      <c r="I1032" s="4"/>
    </row>
    <row r="1033" spans="9:9" ht="15.75" customHeight="1" x14ac:dyDescent="0.2">
      <c r="I1033" s="4"/>
    </row>
    <row r="1034" spans="9:9" ht="15.75" customHeight="1" x14ac:dyDescent="0.2">
      <c r="I1034" s="4"/>
    </row>
    <row r="1035" spans="9:9" ht="15.75" customHeight="1" x14ac:dyDescent="0.2">
      <c r="I1035" s="4"/>
    </row>
    <row r="1036" spans="9:9" ht="15.75" customHeight="1" x14ac:dyDescent="0.2">
      <c r="I1036" s="4"/>
    </row>
    <row r="1037" spans="9:9" ht="15.75" customHeight="1" x14ac:dyDescent="0.2">
      <c r="I1037" s="4"/>
    </row>
    <row r="1038" spans="9:9" ht="15.75" customHeight="1" x14ac:dyDescent="0.2">
      <c r="I1038" s="4"/>
    </row>
    <row r="1039" spans="9:9" ht="15.75" customHeight="1" x14ac:dyDescent="0.2">
      <c r="I1039" s="4"/>
    </row>
    <row r="1040" spans="9:9" ht="15.75" customHeight="1" x14ac:dyDescent="0.2">
      <c r="I1040" s="4"/>
    </row>
    <row r="1041" spans="9:9" ht="15.75" customHeight="1" x14ac:dyDescent="0.2">
      <c r="I1041" s="4"/>
    </row>
    <row r="1042" spans="9:9" ht="15.75" customHeight="1" x14ac:dyDescent="0.2">
      <c r="I1042" s="4"/>
    </row>
    <row r="1043" spans="9:9" ht="15.75" customHeight="1" x14ac:dyDescent="0.2">
      <c r="I1043" s="4"/>
    </row>
    <row r="1044" spans="9:9" ht="15.75" customHeight="1" x14ac:dyDescent="0.2">
      <c r="I1044" s="4"/>
    </row>
    <row r="1045" spans="9:9" ht="15.75" customHeight="1" x14ac:dyDescent="0.2">
      <c r="I1045" s="4"/>
    </row>
    <row r="1046" spans="9:9" ht="15.75" customHeight="1" x14ac:dyDescent="0.2">
      <c r="I1046" s="4"/>
    </row>
    <row r="1047" spans="9:9" ht="15.75" customHeight="1" x14ac:dyDescent="0.2">
      <c r="I1047" s="4"/>
    </row>
    <row r="1048" spans="9:9" ht="15.75" customHeight="1" x14ac:dyDescent="0.2">
      <c r="I1048" s="4"/>
    </row>
    <row r="1049" spans="9:9" ht="15.75" customHeight="1" x14ac:dyDescent="0.2">
      <c r="I1049" s="4"/>
    </row>
    <row r="1050" spans="9:9" ht="15.75" customHeight="1" x14ac:dyDescent="0.2">
      <c r="I1050" s="4"/>
    </row>
    <row r="1051" spans="9:9" ht="15.75" customHeight="1" x14ac:dyDescent="0.2">
      <c r="I1051" s="4"/>
    </row>
    <row r="1052" spans="9:9" ht="15.75" customHeight="1" x14ac:dyDescent="0.2">
      <c r="I1052" s="4"/>
    </row>
    <row r="1053" spans="9:9" ht="15.75" customHeight="1" x14ac:dyDescent="0.2">
      <c r="I1053" s="4"/>
    </row>
    <row r="1054" spans="9:9" ht="15.75" customHeight="1" x14ac:dyDescent="0.2">
      <c r="I1054" s="4"/>
    </row>
    <row r="1055" spans="9:9" ht="15.75" customHeight="1" x14ac:dyDescent="0.2">
      <c r="I1055" s="4"/>
    </row>
    <row r="1056" spans="9:9" ht="15.75" customHeight="1" x14ac:dyDescent="0.2">
      <c r="I1056" s="4"/>
    </row>
    <row r="1057" spans="9:9" ht="15.75" customHeight="1" x14ac:dyDescent="0.2">
      <c r="I1057" s="4"/>
    </row>
    <row r="1058" spans="9:9" ht="15.75" customHeight="1" x14ac:dyDescent="0.2">
      <c r="I1058" s="4"/>
    </row>
    <row r="1059" spans="9:9" ht="15.75" customHeight="1" x14ac:dyDescent="0.2">
      <c r="I1059" s="4"/>
    </row>
    <row r="1060" spans="9:9" ht="15.75" customHeight="1" x14ac:dyDescent="0.2">
      <c r="I1060" s="4"/>
    </row>
    <row r="1061" spans="9:9" ht="15.75" customHeight="1" x14ac:dyDescent="0.2">
      <c r="I1061" s="4"/>
    </row>
    <row r="1062" spans="9:9" ht="15.75" customHeight="1" x14ac:dyDescent="0.2">
      <c r="I1062" s="4"/>
    </row>
    <row r="1063" spans="9:9" ht="15.75" customHeight="1" x14ac:dyDescent="0.2">
      <c r="I1063" s="4"/>
    </row>
    <row r="1064" spans="9:9" ht="15.75" customHeight="1" x14ac:dyDescent="0.2">
      <c r="I1064" s="4"/>
    </row>
    <row r="1065" spans="9:9" ht="15.75" customHeight="1" x14ac:dyDescent="0.2">
      <c r="I1065" s="4"/>
    </row>
    <row r="1066" spans="9:9" ht="15.75" customHeight="1" x14ac:dyDescent="0.2">
      <c r="I1066" s="4"/>
    </row>
    <row r="1067" spans="9:9" ht="15.75" customHeight="1" x14ac:dyDescent="0.2">
      <c r="I1067" s="4"/>
    </row>
    <row r="1068" spans="9:9" ht="15.75" customHeight="1" x14ac:dyDescent="0.2">
      <c r="I1068" s="4"/>
    </row>
    <row r="1069" spans="9:9" ht="15.75" customHeight="1" x14ac:dyDescent="0.2">
      <c r="I1069" s="4"/>
    </row>
    <row r="1070" spans="9:9" ht="15.75" customHeight="1" x14ac:dyDescent="0.2">
      <c r="I1070" s="4"/>
    </row>
    <row r="1071" spans="9:9" ht="15.75" customHeight="1" x14ac:dyDescent="0.2">
      <c r="I1071" s="4"/>
    </row>
    <row r="1072" spans="9:9" ht="15.75" customHeight="1" x14ac:dyDescent="0.2">
      <c r="I1072" s="4"/>
    </row>
    <row r="1073" spans="9:9" ht="15.75" customHeight="1" x14ac:dyDescent="0.2">
      <c r="I1073" s="4"/>
    </row>
    <row r="1074" spans="9:9" ht="15.75" customHeight="1" x14ac:dyDescent="0.2">
      <c r="I1074" s="4"/>
    </row>
    <row r="1075" spans="9:9" ht="15.75" customHeight="1" x14ac:dyDescent="0.2">
      <c r="I1075" s="4"/>
    </row>
    <row r="1076" spans="9:9" ht="15.75" customHeight="1" x14ac:dyDescent="0.2">
      <c r="I1076" s="4"/>
    </row>
    <row r="1077" spans="9:9" ht="15.75" customHeight="1" x14ac:dyDescent="0.2">
      <c r="I1077" s="4"/>
    </row>
    <row r="1078" spans="9:9" ht="15.75" customHeight="1" x14ac:dyDescent="0.2">
      <c r="I1078" s="4"/>
    </row>
    <row r="1079" spans="9:9" ht="15.75" customHeight="1" x14ac:dyDescent="0.2">
      <c r="I1079" s="4"/>
    </row>
    <row r="1080" spans="9:9" ht="15.75" customHeight="1" x14ac:dyDescent="0.2">
      <c r="I1080" s="4"/>
    </row>
    <row r="1081" spans="9:9" ht="15.75" customHeight="1" x14ac:dyDescent="0.2">
      <c r="I1081" s="4"/>
    </row>
    <row r="1082" spans="9:9" ht="15.75" customHeight="1" x14ac:dyDescent="0.2">
      <c r="I1082" s="4"/>
    </row>
    <row r="1083" spans="9:9" ht="15.75" customHeight="1" x14ac:dyDescent="0.2">
      <c r="I1083" s="4"/>
    </row>
    <row r="1084" spans="9:9" ht="15.75" customHeight="1" x14ac:dyDescent="0.2">
      <c r="I1084" s="4"/>
    </row>
    <row r="1085" spans="9:9" ht="15.75" customHeight="1" x14ac:dyDescent="0.2">
      <c r="I1085" s="4"/>
    </row>
    <row r="1086" spans="9:9" ht="15.75" customHeight="1" x14ac:dyDescent="0.2">
      <c r="I1086" s="4"/>
    </row>
    <row r="1087" spans="9:9" ht="15.75" customHeight="1" x14ac:dyDescent="0.2">
      <c r="I1087" s="4"/>
    </row>
    <row r="1088" spans="9:9" ht="15.75" customHeight="1" x14ac:dyDescent="0.2">
      <c r="I1088" s="4"/>
    </row>
    <row r="1089" spans="9:9" ht="15.75" customHeight="1" x14ac:dyDescent="0.2">
      <c r="I1089" s="4"/>
    </row>
    <row r="1090" spans="9:9" ht="15.75" customHeight="1" x14ac:dyDescent="0.2">
      <c r="I1090" s="4"/>
    </row>
    <row r="1091" spans="9:9" ht="15.75" customHeight="1" x14ac:dyDescent="0.2">
      <c r="I1091" s="4"/>
    </row>
    <row r="1092" spans="9:9" ht="15.75" customHeight="1" x14ac:dyDescent="0.2">
      <c r="I1092" s="4"/>
    </row>
    <row r="1093" spans="9:9" ht="15.75" customHeight="1" x14ac:dyDescent="0.2">
      <c r="I1093" s="4"/>
    </row>
    <row r="1094" spans="9:9" ht="15.75" customHeight="1" x14ac:dyDescent="0.2">
      <c r="I1094" s="4"/>
    </row>
    <row r="1095" spans="9:9" ht="15.75" customHeight="1" x14ac:dyDescent="0.2">
      <c r="I1095" s="4"/>
    </row>
    <row r="1096" spans="9:9" ht="15.75" customHeight="1" x14ac:dyDescent="0.2">
      <c r="I1096" s="4"/>
    </row>
    <row r="1097" spans="9:9" ht="15.75" customHeight="1" x14ac:dyDescent="0.2">
      <c r="I1097" s="4"/>
    </row>
    <row r="1098" spans="9:9" ht="15.75" customHeight="1" x14ac:dyDescent="0.2">
      <c r="I1098" s="4"/>
    </row>
    <row r="1099" spans="9:9" ht="15.75" customHeight="1" x14ac:dyDescent="0.2">
      <c r="I1099" s="4"/>
    </row>
    <row r="1100" spans="9:9" ht="15.75" customHeight="1" x14ac:dyDescent="0.2">
      <c r="I1100" s="4"/>
    </row>
    <row r="1101" spans="9:9" ht="15.75" customHeight="1" x14ac:dyDescent="0.2">
      <c r="I1101" s="4"/>
    </row>
    <row r="1102" spans="9:9" ht="15.75" customHeight="1" x14ac:dyDescent="0.2">
      <c r="I1102" s="4"/>
    </row>
    <row r="1103" spans="9:9" ht="15.75" customHeight="1" x14ac:dyDescent="0.2">
      <c r="I1103" s="4"/>
    </row>
    <row r="1104" spans="9:9" ht="15.75" customHeight="1" x14ac:dyDescent="0.2">
      <c r="I1104" s="4"/>
    </row>
  </sheetData>
  <autoFilter ref="F1:F1104" xr:uid="{00000000-0001-0000-0200-000000000000}"/>
  <mergeCells count="11">
    <mergeCell ref="DD1:DF1"/>
    <mergeCell ref="DG1:DR1"/>
    <mergeCell ref="DS1:DV1"/>
    <mergeCell ref="DX1:DY1"/>
    <mergeCell ref="G1:H1"/>
    <mergeCell ref="J1:BN1"/>
    <mergeCell ref="BO1:BP1"/>
    <mergeCell ref="BS1:BV1"/>
    <mergeCell ref="BW1:CE1"/>
    <mergeCell ref="CF1:CK1"/>
    <mergeCell ref="CL1:DB1"/>
  </mergeCells>
  <phoneticPr fontId="4" type="noConversion"/>
  <pageMargins left="0.7" right="0.7" top="0.75" bottom="0.75" header="0" footer="0"/>
  <pageSetup paperSize="8" scale="35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417AD5-18B7-44AA-B337-6525E291024F}">
  <dimension ref="A1:EB450"/>
  <sheetViews>
    <sheetView tabSelected="1" topLeftCell="A319" workbookViewId="0">
      <selection activeCell="C333" sqref="C333:D456"/>
    </sheetView>
  </sheetViews>
  <sheetFormatPr defaultRowHeight="12.75" x14ac:dyDescent="0.2"/>
  <cols>
    <col min="1" max="1" width="10.7109375" bestFit="1" customWidth="1"/>
    <col min="3" max="3" width="14" bestFit="1" customWidth="1"/>
    <col min="4" max="4" width="14.140625" bestFit="1" customWidth="1"/>
    <col min="5" max="5" width="16.42578125" bestFit="1" customWidth="1"/>
    <col min="6" max="6" width="12.140625" bestFit="1" customWidth="1"/>
    <col min="7" max="7" width="15" bestFit="1" customWidth="1"/>
    <col min="8" max="8" width="12.140625" bestFit="1" customWidth="1"/>
  </cols>
  <sheetData>
    <row r="1" spans="1:132" s="32" customFormat="1" x14ac:dyDescent="0.2">
      <c r="A1" s="20"/>
      <c r="B1" s="21"/>
      <c r="C1" s="20"/>
      <c r="D1" s="20"/>
      <c r="E1" s="20"/>
      <c r="F1" s="20"/>
      <c r="G1" s="40"/>
      <c r="H1" s="40"/>
      <c r="I1" s="22"/>
      <c r="J1" s="38" t="s">
        <v>15</v>
      </c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  <c r="AD1" s="38"/>
      <c r="AE1" s="38"/>
      <c r="AF1" s="38"/>
      <c r="AG1" s="38"/>
      <c r="AH1" s="38"/>
      <c r="AI1" s="38"/>
      <c r="AJ1" s="38"/>
      <c r="AK1" s="38"/>
      <c r="AL1" s="38"/>
      <c r="AM1" s="38"/>
      <c r="AN1" s="38"/>
      <c r="AO1" s="38"/>
      <c r="AP1" s="38"/>
      <c r="AQ1" s="38"/>
      <c r="AR1" s="38"/>
      <c r="AS1" s="38"/>
      <c r="AT1" s="38"/>
      <c r="AU1" s="38"/>
      <c r="AV1" s="38"/>
      <c r="AW1" s="38"/>
      <c r="AX1" s="38"/>
      <c r="AY1" s="38"/>
      <c r="AZ1" s="38"/>
      <c r="BA1" s="38"/>
      <c r="BB1" s="38"/>
      <c r="BC1" s="38"/>
      <c r="BD1" s="38"/>
      <c r="BE1" s="38"/>
      <c r="BF1" s="38"/>
      <c r="BG1" s="38"/>
      <c r="BH1" s="38"/>
      <c r="BI1" s="38"/>
      <c r="BJ1" s="38"/>
      <c r="BK1" s="38"/>
      <c r="BL1" s="38"/>
      <c r="BM1" s="38"/>
      <c r="BN1" s="38"/>
      <c r="BO1" s="40" t="s">
        <v>16</v>
      </c>
      <c r="BP1" s="40"/>
      <c r="BQ1" s="34"/>
      <c r="BR1" s="34"/>
      <c r="BS1" s="38" t="s">
        <v>17</v>
      </c>
      <c r="BT1" s="38"/>
      <c r="BU1" s="38"/>
      <c r="BV1" s="38"/>
      <c r="BW1" s="40" t="s">
        <v>18</v>
      </c>
      <c r="BX1" s="40"/>
      <c r="BY1" s="40"/>
      <c r="BZ1" s="40"/>
      <c r="CA1" s="40"/>
      <c r="CB1" s="40"/>
      <c r="CC1" s="40"/>
      <c r="CD1" s="40"/>
      <c r="CE1" s="40"/>
      <c r="CF1" s="38" t="s">
        <v>19</v>
      </c>
      <c r="CG1" s="38"/>
      <c r="CH1" s="38"/>
      <c r="CI1" s="38"/>
      <c r="CJ1" s="38"/>
      <c r="CK1" s="38"/>
      <c r="CL1" s="40" t="s">
        <v>20</v>
      </c>
      <c r="CM1" s="40"/>
      <c r="CN1" s="40"/>
      <c r="CO1" s="40"/>
      <c r="CP1" s="40"/>
      <c r="CQ1" s="40"/>
      <c r="CR1" s="40"/>
      <c r="CS1" s="40"/>
      <c r="CT1" s="40"/>
      <c r="CU1" s="40"/>
      <c r="CV1" s="40"/>
      <c r="CW1" s="40"/>
      <c r="CX1" s="40"/>
      <c r="CY1" s="40"/>
      <c r="CZ1" s="40"/>
      <c r="DA1" s="40"/>
      <c r="DB1" s="40"/>
      <c r="DC1" s="34"/>
      <c r="DD1" s="38" t="s">
        <v>21</v>
      </c>
      <c r="DE1" s="38"/>
      <c r="DF1" s="38"/>
      <c r="DG1" s="40" t="s">
        <v>22</v>
      </c>
      <c r="DH1" s="40"/>
      <c r="DI1" s="40"/>
      <c r="DJ1" s="40"/>
      <c r="DK1" s="40"/>
      <c r="DL1" s="40"/>
      <c r="DM1" s="40"/>
      <c r="DN1" s="40"/>
      <c r="DO1" s="40"/>
      <c r="DP1" s="40"/>
      <c r="DQ1" s="40"/>
      <c r="DR1" s="40"/>
      <c r="DS1" s="38" t="s">
        <v>23</v>
      </c>
      <c r="DT1" s="38"/>
      <c r="DU1" s="38"/>
      <c r="DV1" s="38"/>
      <c r="DW1" s="34" t="s">
        <v>469</v>
      </c>
      <c r="DX1" s="41"/>
      <c r="DY1" s="41"/>
    </row>
    <row r="2" spans="1:132" s="33" customFormat="1" ht="76.5" x14ac:dyDescent="0.2">
      <c r="A2" s="20" t="s">
        <v>13</v>
      </c>
      <c r="B2" s="21" t="s">
        <v>455</v>
      </c>
      <c r="C2" s="20" t="s">
        <v>24</v>
      </c>
      <c r="D2" s="20" t="s">
        <v>453</v>
      </c>
      <c r="E2" s="20" t="s">
        <v>456</v>
      </c>
      <c r="F2" s="20" t="s">
        <v>14</v>
      </c>
      <c r="G2" s="24" t="s">
        <v>25</v>
      </c>
      <c r="H2" s="24" t="s">
        <v>26</v>
      </c>
      <c r="I2" s="25" t="s">
        <v>27</v>
      </c>
      <c r="J2" s="26" t="s">
        <v>28</v>
      </c>
      <c r="K2" s="26" t="s">
        <v>29</v>
      </c>
      <c r="L2" s="26" t="s">
        <v>30</v>
      </c>
      <c r="M2" s="26" t="s">
        <v>31</v>
      </c>
      <c r="N2" s="26" t="s">
        <v>32</v>
      </c>
      <c r="O2" s="26" t="s">
        <v>33</v>
      </c>
      <c r="P2" s="26" t="s">
        <v>34</v>
      </c>
      <c r="Q2" s="26" t="s">
        <v>35</v>
      </c>
      <c r="R2" s="26" t="s">
        <v>36</v>
      </c>
      <c r="S2" s="26" t="s">
        <v>37</v>
      </c>
      <c r="T2" s="26" t="s">
        <v>38</v>
      </c>
      <c r="U2" s="26" t="s">
        <v>39</v>
      </c>
      <c r="V2" s="27" t="s">
        <v>40</v>
      </c>
      <c r="W2" s="26" t="s">
        <v>41</v>
      </c>
      <c r="X2" s="27" t="s">
        <v>42</v>
      </c>
      <c r="Y2" s="27" t="s">
        <v>43</v>
      </c>
      <c r="Z2" s="27" t="s">
        <v>44</v>
      </c>
      <c r="AA2" s="27" t="s">
        <v>45</v>
      </c>
      <c r="AB2" s="26" t="s">
        <v>46</v>
      </c>
      <c r="AC2" s="26" t="s">
        <v>47</v>
      </c>
      <c r="AD2" s="26" t="s">
        <v>48</v>
      </c>
      <c r="AE2" s="27" t="s">
        <v>49</v>
      </c>
      <c r="AF2" s="27" t="s">
        <v>50</v>
      </c>
      <c r="AG2" s="27" t="s">
        <v>51</v>
      </c>
      <c r="AH2" s="27" t="s">
        <v>52</v>
      </c>
      <c r="AI2" s="27" t="s">
        <v>53</v>
      </c>
      <c r="AJ2" s="26" t="s">
        <v>54</v>
      </c>
      <c r="AK2" s="26" t="s">
        <v>55</v>
      </c>
      <c r="AL2" s="26" t="s">
        <v>56</v>
      </c>
      <c r="AM2" s="26" t="s">
        <v>57</v>
      </c>
      <c r="AN2" s="26" t="s">
        <v>58</v>
      </c>
      <c r="AO2" s="26" t="s">
        <v>59</v>
      </c>
      <c r="AP2" s="26" t="s">
        <v>60</v>
      </c>
      <c r="AQ2" s="26" t="s">
        <v>61</v>
      </c>
      <c r="AR2" s="26" t="s">
        <v>62</v>
      </c>
      <c r="AS2" s="27" t="s">
        <v>63</v>
      </c>
      <c r="AT2" s="27" t="s">
        <v>64</v>
      </c>
      <c r="AU2" s="26" t="s">
        <v>65</v>
      </c>
      <c r="AV2" s="26" t="s">
        <v>66</v>
      </c>
      <c r="AW2" s="26" t="s">
        <v>67</v>
      </c>
      <c r="AX2" s="26" t="s">
        <v>68</v>
      </c>
      <c r="AY2" s="26" t="s">
        <v>69</v>
      </c>
      <c r="AZ2" s="26" t="s">
        <v>70</v>
      </c>
      <c r="BA2" s="26" t="s">
        <v>71</v>
      </c>
      <c r="BB2" s="27" t="s">
        <v>72</v>
      </c>
      <c r="BC2" s="27" t="s">
        <v>73</v>
      </c>
      <c r="BD2" s="27" t="s">
        <v>74</v>
      </c>
      <c r="BE2" s="26" t="s">
        <v>75</v>
      </c>
      <c r="BF2" s="27" t="s">
        <v>76</v>
      </c>
      <c r="BG2" s="26" t="s">
        <v>77</v>
      </c>
      <c r="BH2" s="26" t="s">
        <v>78</v>
      </c>
      <c r="BI2" s="26" t="s">
        <v>79</v>
      </c>
      <c r="BJ2" s="26" t="s">
        <v>80</v>
      </c>
      <c r="BK2" s="26" t="s">
        <v>81</v>
      </c>
      <c r="BL2" s="26" t="s">
        <v>82</v>
      </c>
      <c r="BM2" s="26" t="s">
        <v>83</v>
      </c>
      <c r="BN2" s="27" t="s">
        <v>84</v>
      </c>
      <c r="BO2" s="28" t="s">
        <v>85</v>
      </c>
      <c r="BP2" s="28" t="s">
        <v>86</v>
      </c>
      <c r="BQ2" s="29" t="s">
        <v>87</v>
      </c>
      <c r="BR2" s="29" t="s">
        <v>88</v>
      </c>
      <c r="BS2" s="26" t="s">
        <v>89</v>
      </c>
      <c r="BT2" s="27" t="s">
        <v>90</v>
      </c>
      <c r="BU2" s="26" t="s">
        <v>91</v>
      </c>
      <c r="BV2" s="27" t="s">
        <v>92</v>
      </c>
      <c r="BW2" s="29" t="s">
        <v>93</v>
      </c>
      <c r="BX2" s="29" t="s">
        <v>94</v>
      </c>
      <c r="BY2" s="29" t="s">
        <v>95</v>
      </c>
      <c r="BZ2" s="28" t="s">
        <v>96</v>
      </c>
      <c r="CA2" s="29" t="s">
        <v>97</v>
      </c>
      <c r="CB2" s="29" t="s">
        <v>98</v>
      </c>
      <c r="CC2" s="28" t="s">
        <v>99</v>
      </c>
      <c r="CD2" s="28" t="s">
        <v>100</v>
      </c>
      <c r="CE2" s="29" t="s">
        <v>101</v>
      </c>
      <c r="CF2" s="26" t="s">
        <v>102</v>
      </c>
      <c r="CG2" s="26" t="s">
        <v>103</v>
      </c>
      <c r="CH2" s="26" t="s">
        <v>104</v>
      </c>
      <c r="CI2" s="26" t="s">
        <v>105</v>
      </c>
      <c r="CJ2" s="27" t="s">
        <v>106</v>
      </c>
      <c r="CK2" s="27" t="s">
        <v>107</v>
      </c>
      <c r="CL2" s="28" t="s">
        <v>108</v>
      </c>
      <c r="CM2" s="28" t="s">
        <v>109</v>
      </c>
      <c r="CN2" s="29" t="s">
        <v>110</v>
      </c>
      <c r="CO2" s="29" t="s">
        <v>111</v>
      </c>
      <c r="CP2" s="29" t="s">
        <v>112</v>
      </c>
      <c r="CQ2" s="28" t="s">
        <v>113</v>
      </c>
      <c r="CR2" s="29" t="s">
        <v>114</v>
      </c>
      <c r="CS2" s="29" t="s">
        <v>115</v>
      </c>
      <c r="CT2" s="28" t="s">
        <v>116</v>
      </c>
      <c r="CU2" s="28" t="s">
        <v>117</v>
      </c>
      <c r="CV2" s="28" t="s">
        <v>118</v>
      </c>
      <c r="CW2" s="28" t="s">
        <v>119</v>
      </c>
      <c r="CX2" s="28" t="s">
        <v>120</v>
      </c>
      <c r="CY2" s="28" t="s">
        <v>121</v>
      </c>
      <c r="CZ2" s="29" t="s">
        <v>122</v>
      </c>
      <c r="DA2" s="29" t="s">
        <v>123</v>
      </c>
      <c r="DB2" s="29" t="s">
        <v>124</v>
      </c>
      <c r="DC2" s="29" t="s">
        <v>125</v>
      </c>
      <c r="DD2" s="27" t="s">
        <v>126</v>
      </c>
      <c r="DE2" s="27" t="s">
        <v>127</v>
      </c>
      <c r="DF2" s="27" t="s">
        <v>128</v>
      </c>
      <c r="DG2" s="29" t="s">
        <v>129</v>
      </c>
      <c r="DH2" s="28" t="s">
        <v>130</v>
      </c>
      <c r="DI2" s="28" t="s">
        <v>131</v>
      </c>
      <c r="DJ2" s="28" t="s">
        <v>132</v>
      </c>
      <c r="DK2" s="28" t="s">
        <v>133</v>
      </c>
      <c r="DL2" s="28" t="s">
        <v>134</v>
      </c>
      <c r="DM2" s="29" t="s">
        <v>135</v>
      </c>
      <c r="DN2" s="29" t="s">
        <v>136</v>
      </c>
      <c r="DO2" s="29" t="s">
        <v>137</v>
      </c>
      <c r="DP2" s="28" t="s">
        <v>138</v>
      </c>
      <c r="DQ2" s="28" t="s">
        <v>139</v>
      </c>
      <c r="DR2" s="29" t="s">
        <v>140</v>
      </c>
      <c r="DS2" s="27" t="s">
        <v>141</v>
      </c>
      <c r="DT2" s="27" t="s">
        <v>142</v>
      </c>
      <c r="DU2" s="27" t="s">
        <v>143</v>
      </c>
      <c r="DV2" s="27" t="s">
        <v>144</v>
      </c>
      <c r="DW2" s="29" t="s">
        <v>145</v>
      </c>
      <c r="DX2" s="23" t="s">
        <v>146</v>
      </c>
      <c r="DY2" s="23" t="s">
        <v>457</v>
      </c>
      <c r="DZ2" s="33" t="s">
        <v>470</v>
      </c>
      <c r="EA2" s="33" t="s">
        <v>471</v>
      </c>
      <c r="EB2" s="33" t="s">
        <v>472</v>
      </c>
    </row>
    <row r="3" spans="1:132" x14ac:dyDescent="0.2">
      <c r="A3" s="2">
        <v>44541</v>
      </c>
      <c r="B3" s="15" t="s">
        <v>147</v>
      </c>
      <c r="C3" s="1" t="s">
        <v>0</v>
      </c>
      <c r="D3" s="1" t="s">
        <v>454</v>
      </c>
      <c r="E3" s="1">
        <v>10</v>
      </c>
      <c r="F3" s="16" t="s">
        <v>9</v>
      </c>
      <c r="G3" s="1">
        <v>2</v>
      </c>
      <c r="H3" s="1">
        <v>5</v>
      </c>
      <c r="I3" s="4">
        <v>1.4750000000000001</v>
      </c>
      <c r="J3" s="1">
        <v>6</v>
      </c>
      <c r="K3" s="1">
        <v>2</v>
      </c>
      <c r="L3" s="1"/>
      <c r="M3" s="1"/>
      <c r="N3" s="1"/>
      <c r="O3" s="1"/>
      <c r="P3" s="1">
        <v>4</v>
      </c>
      <c r="Q3" s="1">
        <v>1</v>
      </c>
      <c r="R3" s="1"/>
      <c r="S3" s="1">
        <v>10</v>
      </c>
      <c r="T3" s="1">
        <v>38</v>
      </c>
      <c r="U3" s="1"/>
      <c r="V3" s="1">
        <v>4</v>
      </c>
      <c r="W3" s="1"/>
      <c r="X3" s="1">
        <v>1</v>
      </c>
      <c r="Y3" s="1"/>
      <c r="Z3" s="1">
        <v>13</v>
      </c>
      <c r="AA3" s="1"/>
      <c r="AB3" s="1">
        <v>5</v>
      </c>
      <c r="AC3" s="1"/>
      <c r="AD3" s="1"/>
      <c r="AE3" s="1"/>
      <c r="AF3" s="1">
        <v>5</v>
      </c>
      <c r="AG3" s="1">
        <v>2</v>
      </c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>
        <v>1</v>
      </c>
      <c r="BN3" s="1"/>
      <c r="BO3" s="1"/>
      <c r="BP3" s="1"/>
      <c r="BQ3" s="1"/>
      <c r="BR3" s="1">
        <v>1</v>
      </c>
      <c r="BS3" s="1">
        <v>2</v>
      </c>
      <c r="BT3" s="1">
        <v>2</v>
      </c>
      <c r="BU3" s="1"/>
      <c r="BV3" s="1">
        <v>1</v>
      </c>
      <c r="BW3" s="1">
        <v>3</v>
      </c>
      <c r="BX3" s="1"/>
      <c r="BY3" s="1"/>
      <c r="BZ3" s="1"/>
      <c r="CA3" s="1"/>
      <c r="CB3" s="1"/>
      <c r="CC3" s="1">
        <v>4</v>
      </c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>
        <v>1</v>
      </c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6"/>
      <c r="DN3" s="1"/>
      <c r="DO3" s="1"/>
      <c r="DP3" s="1"/>
      <c r="DQ3" s="1"/>
      <c r="DR3" s="1"/>
      <c r="DS3" s="1"/>
      <c r="DT3" s="1"/>
      <c r="DU3" s="1"/>
      <c r="DV3" s="1">
        <v>1</v>
      </c>
      <c r="DW3" s="1"/>
      <c r="DX3" s="1">
        <v>107</v>
      </c>
      <c r="DY3" s="1">
        <v>92</v>
      </c>
      <c r="DZ3" s="43">
        <f>DX3/(G3*H3)</f>
        <v>10.7</v>
      </c>
      <c r="EA3" s="43">
        <f>DY3/(G3*H3)</f>
        <v>9.1999999999999993</v>
      </c>
      <c r="EB3" s="44">
        <f>I3/(G3*H3)</f>
        <v>0.14750000000000002</v>
      </c>
    </row>
    <row r="4" spans="1:132" x14ac:dyDescent="0.2">
      <c r="A4" s="2">
        <v>44541</v>
      </c>
      <c r="B4" s="15" t="s">
        <v>148</v>
      </c>
      <c r="C4" s="1" t="s">
        <v>1</v>
      </c>
      <c r="D4" s="1" t="s">
        <v>454</v>
      </c>
      <c r="E4" s="1">
        <v>9</v>
      </c>
      <c r="F4" s="16" t="s">
        <v>9</v>
      </c>
      <c r="G4" s="1">
        <v>2</v>
      </c>
      <c r="H4" s="1">
        <v>1</v>
      </c>
      <c r="I4" s="4">
        <v>0.625</v>
      </c>
      <c r="J4" s="1">
        <v>1</v>
      </c>
      <c r="K4" s="1">
        <v>2</v>
      </c>
      <c r="L4" s="1"/>
      <c r="M4" s="1"/>
      <c r="N4" s="1"/>
      <c r="O4" s="1">
        <v>17</v>
      </c>
      <c r="P4" s="1">
        <v>1</v>
      </c>
      <c r="Q4" s="1"/>
      <c r="R4" s="1"/>
      <c r="S4" s="1">
        <v>40</v>
      </c>
      <c r="T4" s="1">
        <v>10</v>
      </c>
      <c r="U4" s="1">
        <v>4</v>
      </c>
      <c r="V4" s="1"/>
      <c r="W4" s="1"/>
      <c r="X4" s="1">
        <v>2</v>
      </c>
      <c r="Y4" s="1"/>
      <c r="Z4" s="1">
        <v>4</v>
      </c>
      <c r="AA4" s="1"/>
      <c r="AB4" s="1">
        <v>8</v>
      </c>
      <c r="AC4" s="1"/>
      <c r="AD4" s="1"/>
      <c r="AE4" s="1"/>
      <c r="AF4" s="1">
        <v>5</v>
      </c>
      <c r="AG4" s="1">
        <v>2</v>
      </c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>
        <v>1</v>
      </c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>
        <v>97</v>
      </c>
      <c r="DY4" s="1">
        <v>96</v>
      </c>
      <c r="DZ4" s="43">
        <f t="shared" ref="DZ4:DZ67" si="0">DX4/(G4*H4)</f>
        <v>48.5</v>
      </c>
      <c r="EA4" s="43">
        <f t="shared" ref="EA4:EA67" si="1">DY4/(G4*H4)</f>
        <v>48</v>
      </c>
      <c r="EB4" s="44">
        <f t="shared" ref="EB4:EB67" si="2">I4/(G4*H4)</f>
        <v>0.3125</v>
      </c>
    </row>
    <row r="5" spans="1:132" x14ac:dyDescent="0.2">
      <c r="A5" s="2">
        <v>44541</v>
      </c>
      <c r="B5" s="15" t="s">
        <v>149</v>
      </c>
      <c r="C5" s="1" t="s">
        <v>3</v>
      </c>
      <c r="D5" s="1" t="s">
        <v>454</v>
      </c>
      <c r="E5" s="1">
        <v>7</v>
      </c>
      <c r="F5" s="16" t="s">
        <v>9</v>
      </c>
      <c r="G5" s="1">
        <v>5</v>
      </c>
      <c r="H5" s="1">
        <v>2</v>
      </c>
      <c r="I5" s="4">
        <v>0.5</v>
      </c>
      <c r="J5" s="1">
        <v>22</v>
      </c>
      <c r="K5" s="1"/>
      <c r="L5" s="1"/>
      <c r="M5" s="1"/>
      <c r="N5" s="1"/>
      <c r="O5" s="1">
        <v>4</v>
      </c>
      <c r="P5" s="1"/>
      <c r="Q5" s="1">
        <v>18</v>
      </c>
      <c r="R5" s="1"/>
      <c r="S5" s="1"/>
      <c r="T5" s="1"/>
      <c r="U5" s="1"/>
      <c r="V5" s="1"/>
      <c r="W5" s="1"/>
      <c r="X5" s="1"/>
      <c r="Y5" s="1"/>
      <c r="Z5" s="1">
        <v>1</v>
      </c>
      <c r="AA5" s="1"/>
      <c r="AB5" s="1"/>
      <c r="AC5" s="1"/>
      <c r="AD5" s="1">
        <v>1</v>
      </c>
      <c r="AE5" s="1"/>
      <c r="AF5" s="1">
        <v>3</v>
      </c>
      <c r="AG5" s="1"/>
      <c r="AH5" s="1"/>
      <c r="AI5" s="1"/>
      <c r="AJ5" s="1"/>
      <c r="AK5" s="1"/>
      <c r="AL5" s="1"/>
      <c r="AM5" s="1">
        <v>5</v>
      </c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>
        <v>6</v>
      </c>
      <c r="BL5" s="1"/>
      <c r="BM5" s="1"/>
      <c r="BN5" s="1">
        <v>1</v>
      </c>
      <c r="BO5" s="1"/>
      <c r="BP5" s="1">
        <v>1</v>
      </c>
      <c r="BQ5" s="1"/>
      <c r="BR5" s="1">
        <v>2</v>
      </c>
      <c r="BS5" s="1"/>
      <c r="BT5" s="1"/>
      <c r="BU5" s="1"/>
      <c r="BV5" s="1">
        <v>6</v>
      </c>
      <c r="BW5" s="1"/>
      <c r="BX5" s="1">
        <v>13</v>
      </c>
      <c r="BY5" s="1"/>
      <c r="BZ5" s="1">
        <v>1</v>
      </c>
      <c r="CA5" s="1"/>
      <c r="CB5" s="1"/>
      <c r="CC5" s="1"/>
      <c r="CD5" s="1"/>
      <c r="CE5" s="1">
        <v>2</v>
      </c>
      <c r="CF5" s="1"/>
      <c r="CG5" s="1"/>
      <c r="CH5" s="1"/>
      <c r="CI5" s="1"/>
      <c r="CJ5" s="1"/>
      <c r="CK5" s="1"/>
      <c r="CL5" s="1"/>
      <c r="CM5" s="1"/>
      <c r="CN5" s="1"/>
      <c r="CO5" s="1"/>
      <c r="CP5" s="1">
        <v>1</v>
      </c>
      <c r="CQ5" s="1"/>
      <c r="CR5" s="1"/>
      <c r="CS5" s="1">
        <v>6</v>
      </c>
      <c r="CT5" s="1"/>
      <c r="CU5" s="1"/>
      <c r="CV5" s="1"/>
      <c r="CW5" s="1"/>
      <c r="CX5" s="1"/>
      <c r="CY5" s="1"/>
      <c r="CZ5" s="1"/>
      <c r="DA5" s="1"/>
      <c r="DB5" s="1"/>
      <c r="DC5" s="1">
        <v>2</v>
      </c>
      <c r="DD5" s="1"/>
      <c r="DE5" s="1"/>
      <c r="DF5" s="1">
        <v>6</v>
      </c>
      <c r="DG5" s="1"/>
      <c r="DH5" s="1">
        <v>1</v>
      </c>
      <c r="DI5" s="1"/>
      <c r="DJ5" s="1"/>
      <c r="DK5" s="1"/>
      <c r="DL5" s="1"/>
      <c r="DM5" s="1"/>
      <c r="DN5" s="1"/>
      <c r="DO5" s="1"/>
      <c r="DP5" s="1"/>
      <c r="DQ5" s="1"/>
      <c r="DR5" s="1"/>
      <c r="DS5" s="1">
        <v>6</v>
      </c>
      <c r="DT5" s="1"/>
      <c r="DU5" s="1"/>
      <c r="DV5" s="1"/>
      <c r="DW5" s="1"/>
      <c r="DX5" s="1">
        <v>108</v>
      </c>
      <c r="DY5" s="1">
        <v>61</v>
      </c>
      <c r="DZ5" s="43">
        <f t="shared" si="0"/>
        <v>10.8</v>
      </c>
      <c r="EA5" s="43">
        <f t="shared" si="1"/>
        <v>6.1</v>
      </c>
      <c r="EB5" s="44">
        <f t="shared" si="2"/>
        <v>0.05</v>
      </c>
    </row>
    <row r="6" spans="1:132" x14ac:dyDescent="0.2">
      <c r="A6" s="2">
        <v>44541</v>
      </c>
      <c r="B6" s="15" t="s">
        <v>150</v>
      </c>
      <c r="C6" s="1" t="s">
        <v>2</v>
      </c>
      <c r="D6" s="1" t="s">
        <v>454</v>
      </c>
      <c r="E6" s="1">
        <v>8</v>
      </c>
      <c r="F6" s="16" t="s">
        <v>9</v>
      </c>
      <c r="G6" s="1">
        <v>5</v>
      </c>
      <c r="H6" s="1">
        <v>2</v>
      </c>
      <c r="I6" s="4">
        <v>1.08</v>
      </c>
      <c r="J6" s="1">
        <v>1</v>
      </c>
      <c r="K6" s="1">
        <v>8</v>
      </c>
      <c r="L6" s="1"/>
      <c r="M6" s="1"/>
      <c r="N6" s="1"/>
      <c r="O6" s="1"/>
      <c r="P6" s="1"/>
      <c r="Q6" s="1">
        <v>11</v>
      </c>
      <c r="R6" s="1"/>
      <c r="S6" s="1"/>
      <c r="T6" s="1"/>
      <c r="U6" s="1"/>
      <c r="V6" s="1"/>
      <c r="W6" s="1"/>
      <c r="X6" s="1">
        <v>1</v>
      </c>
      <c r="Y6" s="1">
        <v>20</v>
      </c>
      <c r="Z6" s="1">
        <v>26</v>
      </c>
      <c r="AA6" s="1">
        <v>1</v>
      </c>
      <c r="AB6" s="1">
        <v>3</v>
      </c>
      <c r="AC6" s="1"/>
      <c r="AD6" s="1">
        <v>1</v>
      </c>
      <c r="AE6" s="1"/>
      <c r="AF6" s="1">
        <v>2</v>
      </c>
      <c r="AG6" s="1">
        <v>2</v>
      </c>
      <c r="AH6" s="1"/>
      <c r="AI6" s="1"/>
      <c r="AJ6" s="1"/>
      <c r="AK6" s="1"/>
      <c r="AL6" s="1"/>
      <c r="AM6" s="1">
        <v>5</v>
      </c>
      <c r="AN6" s="1"/>
      <c r="AO6" s="1"/>
      <c r="AP6" s="1"/>
      <c r="AQ6" s="1"/>
      <c r="AR6" s="1"/>
      <c r="AS6" s="1"/>
      <c r="AT6" s="1"/>
      <c r="AU6" s="1"/>
      <c r="AV6" s="1"/>
      <c r="AW6" s="1">
        <v>1</v>
      </c>
      <c r="AX6" s="1"/>
      <c r="AY6" s="1">
        <v>2</v>
      </c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>
        <v>4</v>
      </c>
      <c r="BL6" s="1"/>
      <c r="BM6" s="1"/>
      <c r="BN6" s="1"/>
      <c r="BO6" s="1"/>
      <c r="BP6" s="1"/>
      <c r="BQ6" s="1"/>
      <c r="BR6" s="1"/>
      <c r="BS6" s="1"/>
      <c r="BT6" s="1">
        <v>2</v>
      </c>
      <c r="BU6" s="1"/>
      <c r="BV6" s="1">
        <v>1</v>
      </c>
      <c r="BW6" s="1"/>
      <c r="BX6" s="1">
        <v>1</v>
      </c>
      <c r="BY6" s="1">
        <v>2</v>
      </c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>
        <v>1</v>
      </c>
      <c r="CM6" s="1"/>
      <c r="CN6" s="1"/>
      <c r="CO6" s="1"/>
      <c r="CP6" s="1"/>
      <c r="CQ6" s="1">
        <v>2</v>
      </c>
      <c r="CR6" s="1"/>
      <c r="CS6" s="1"/>
      <c r="CT6" s="1"/>
      <c r="CU6" s="1"/>
      <c r="CV6" s="1"/>
      <c r="CW6" s="1"/>
      <c r="CX6" s="1"/>
      <c r="CY6" s="1"/>
      <c r="CZ6" s="1"/>
      <c r="DA6" s="1">
        <v>1</v>
      </c>
      <c r="DB6" s="1"/>
      <c r="DC6" s="1">
        <v>10</v>
      </c>
      <c r="DD6" s="1"/>
      <c r="DE6" s="1"/>
      <c r="DF6" s="1">
        <v>2</v>
      </c>
      <c r="DG6" s="1">
        <v>1</v>
      </c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>
        <v>111</v>
      </c>
      <c r="DY6" s="1">
        <v>88</v>
      </c>
      <c r="DZ6" s="43">
        <f t="shared" si="0"/>
        <v>11.1</v>
      </c>
      <c r="EA6" s="43">
        <f t="shared" si="1"/>
        <v>8.8000000000000007</v>
      </c>
      <c r="EB6" s="44">
        <f t="shared" si="2"/>
        <v>0.10800000000000001</v>
      </c>
    </row>
    <row r="7" spans="1:132" x14ac:dyDescent="0.2">
      <c r="A7" s="2">
        <v>44541</v>
      </c>
      <c r="B7" s="15" t="s">
        <v>151</v>
      </c>
      <c r="C7" s="1" t="s">
        <v>5</v>
      </c>
      <c r="D7" s="1" t="s">
        <v>454</v>
      </c>
      <c r="E7" s="1">
        <v>5</v>
      </c>
      <c r="F7" s="16" t="s">
        <v>9</v>
      </c>
      <c r="G7" s="1">
        <v>5</v>
      </c>
      <c r="H7" s="1">
        <v>1.5</v>
      </c>
      <c r="I7" s="4">
        <v>0.68500000000000005</v>
      </c>
      <c r="J7" s="1"/>
      <c r="K7" s="1">
        <v>8</v>
      </c>
      <c r="L7" s="1"/>
      <c r="M7" s="1"/>
      <c r="N7" s="1"/>
      <c r="O7" s="1">
        <v>13</v>
      </c>
      <c r="P7" s="1"/>
      <c r="Q7" s="1"/>
      <c r="R7" s="1"/>
      <c r="S7" s="1"/>
      <c r="T7" s="1">
        <v>1</v>
      </c>
      <c r="U7" s="1"/>
      <c r="V7" s="1">
        <v>1</v>
      </c>
      <c r="W7" s="1"/>
      <c r="X7" s="1"/>
      <c r="Y7" s="1"/>
      <c r="Z7" s="1">
        <v>6</v>
      </c>
      <c r="AA7" s="1"/>
      <c r="AB7" s="1">
        <v>1</v>
      </c>
      <c r="AC7" s="1"/>
      <c r="AD7" s="1"/>
      <c r="AE7" s="1"/>
      <c r="AF7" s="1">
        <v>6</v>
      </c>
      <c r="AG7" s="1">
        <v>1</v>
      </c>
      <c r="AH7" s="1">
        <v>3</v>
      </c>
      <c r="AI7" s="1"/>
      <c r="AJ7" s="1"/>
      <c r="AK7" s="1"/>
      <c r="AL7" s="1"/>
      <c r="AM7" s="1">
        <v>1</v>
      </c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>
        <v>1</v>
      </c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>
        <v>1</v>
      </c>
      <c r="BS7" s="1"/>
      <c r="BT7" s="1"/>
      <c r="BU7" s="1"/>
      <c r="BV7" s="1">
        <v>2</v>
      </c>
      <c r="BW7" s="1"/>
      <c r="BX7" s="1"/>
      <c r="BY7" s="1"/>
      <c r="BZ7" s="1">
        <v>1</v>
      </c>
      <c r="CA7" s="1"/>
      <c r="CB7" s="1"/>
      <c r="CC7" s="1"/>
      <c r="CD7" s="1"/>
      <c r="CE7" s="1">
        <v>1</v>
      </c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>
        <v>2</v>
      </c>
      <c r="DG7" s="1"/>
      <c r="DH7" s="1"/>
      <c r="DI7" s="1"/>
      <c r="DJ7" s="1"/>
      <c r="DK7" s="1"/>
      <c r="DL7" s="1"/>
      <c r="DM7" s="1">
        <v>1</v>
      </c>
      <c r="DN7" s="1"/>
      <c r="DO7" s="1"/>
      <c r="DP7" s="1"/>
      <c r="DQ7" s="1"/>
      <c r="DR7" s="1"/>
      <c r="DS7" s="1"/>
      <c r="DT7" s="1"/>
      <c r="DU7" s="1"/>
      <c r="DV7" s="1"/>
      <c r="DW7" s="1"/>
      <c r="DX7" s="1">
        <v>50</v>
      </c>
      <c r="DY7" s="1">
        <v>42</v>
      </c>
      <c r="DZ7" s="43">
        <f t="shared" si="0"/>
        <v>6.666666666666667</v>
      </c>
      <c r="EA7" s="43">
        <f t="shared" si="1"/>
        <v>5.6</v>
      </c>
      <c r="EB7" s="44">
        <f t="shared" si="2"/>
        <v>9.1333333333333336E-2</v>
      </c>
    </row>
    <row r="8" spans="1:132" x14ac:dyDescent="0.2">
      <c r="A8" s="2">
        <v>44541</v>
      </c>
      <c r="B8" s="15" t="s">
        <v>152</v>
      </c>
      <c r="C8" s="1" t="s">
        <v>7</v>
      </c>
      <c r="D8" s="1" t="s">
        <v>454</v>
      </c>
      <c r="E8" s="1">
        <v>2</v>
      </c>
      <c r="F8" s="16" t="s">
        <v>9</v>
      </c>
      <c r="G8" s="1">
        <v>3</v>
      </c>
      <c r="H8" s="1">
        <v>1.5</v>
      </c>
      <c r="I8" s="4">
        <v>0.5</v>
      </c>
      <c r="J8" s="1">
        <v>1</v>
      </c>
      <c r="K8" s="1">
        <v>1</v>
      </c>
      <c r="L8" s="1"/>
      <c r="M8" s="1"/>
      <c r="N8" s="1"/>
      <c r="O8" s="1">
        <v>7</v>
      </c>
      <c r="P8" s="1"/>
      <c r="Q8" s="1"/>
      <c r="R8" s="1"/>
      <c r="S8" s="1"/>
      <c r="T8" s="1"/>
      <c r="U8" s="1"/>
      <c r="V8" s="1">
        <v>2</v>
      </c>
      <c r="W8" s="1"/>
      <c r="X8" s="1"/>
      <c r="Y8" s="1">
        <v>10</v>
      </c>
      <c r="Z8" s="1">
        <v>11</v>
      </c>
      <c r="AA8" s="1">
        <v>2</v>
      </c>
      <c r="AB8" s="1">
        <v>11</v>
      </c>
      <c r="AC8" s="1"/>
      <c r="AD8" s="1"/>
      <c r="AE8" s="1"/>
      <c r="AF8" s="1">
        <v>8</v>
      </c>
      <c r="AG8" s="1"/>
      <c r="AH8" s="1"/>
      <c r="AI8" s="1"/>
      <c r="AJ8" s="1"/>
      <c r="AK8" s="1"/>
      <c r="AL8" s="1"/>
      <c r="AM8" s="1"/>
      <c r="AN8" s="1"/>
      <c r="AO8" s="1"/>
      <c r="AP8" s="1">
        <v>1</v>
      </c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>
        <v>1</v>
      </c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>
        <v>55</v>
      </c>
      <c r="DY8" s="1">
        <v>54</v>
      </c>
      <c r="DZ8" s="43">
        <f t="shared" si="0"/>
        <v>12.222222222222221</v>
      </c>
      <c r="EA8" s="43">
        <f t="shared" si="1"/>
        <v>12</v>
      </c>
      <c r="EB8" s="44">
        <f t="shared" si="2"/>
        <v>0.1111111111111111</v>
      </c>
    </row>
    <row r="9" spans="1:132" x14ac:dyDescent="0.2">
      <c r="A9" s="2">
        <v>44541</v>
      </c>
      <c r="B9" s="15" t="s">
        <v>154</v>
      </c>
      <c r="C9" s="1" t="s">
        <v>6</v>
      </c>
      <c r="D9" s="1" t="s">
        <v>454</v>
      </c>
      <c r="E9" s="1">
        <v>3</v>
      </c>
      <c r="F9" s="16" t="s">
        <v>9</v>
      </c>
      <c r="G9" s="1">
        <v>3</v>
      </c>
      <c r="H9" s="1">
        <v>1</v>
      </c>
      <c r="I9" s="4">
        <v>1.1579999999999999</v>
      </c>
      <c r="J9" s="1">
        <v>1</v>
      </c>
      <c r="K9" s="1">
        <v>3</v>
      </c>
      <c r="L9" s="1">
        <v>9</v>
      </c>
      <c r="M9" s="1"/>
      <c r="N9" s="1"/>
      <c r="O9" s="1">
        <v>7</v>
      </c>
      <c r="P9" s="1"/>
      <c r="Q9" s="1">
        <v>1</v>
      </c>
      <c r="R9" s="1"/>
      <c r="S9" s="1"/>
      <c r="T9" s="1"/>
      <c r="U9" s="1"/>
      <c r="V9" s="1"/>
      <c r="W9" s="1"/>
      <c r="X9" s="1">
        <v>1</v>
      </c>
      <c r="Y9" s="1">
        <v>6</v>
      </c>
      <c r="Z9" s="1">
        <v>5</v>
      </c>
      <c r="AA9" s="1">
        <v>1</v>
      </c>
      <c r="AB9" s="1">
        <v>17</v>
      </c>
      <c r="AC9" s="1"/>
      <c r="AD9" s="1">
        <v>1</v>
      </c>
      <c r="AE9" s="1"/>
      <c r="AF9" s="1"/>
      <c r="AG9" s="1">
        <v>9</v>
      </c>
      <c r="AH9" s="1"/>
      <c r="AI9" s="1"/>
      <c r="AJ9" s="1"/>
      <c r="AK9" s="1"/>
      <c r="AL9" s="1"/>
      <c r="AM9" s="1">
        <v>2</v>
      </c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>
        <v>1</v>
      </c>
      <c r="AZ9" s="1"/>
      <c r="BA9" s="1">
        <v>1</v>
      </c>
      <c r="BB9" s="1"/>
      <c r="BC9" s="1"/>
      <c r="BD9" s="1"/>
      <c r="BE9" s="1"/>
      <c r="BF9" s="1"/>
      <c r="BG9" s="1"/>
      <c r="BH9" s="1"/>
      <c r="BI9" s="1"/>
      <c r="BJ9" s="1">
        <v>1</v>
      </c>
      <c r="BK9" s="1">
        <v>1</v>
      </c>
      <c r="BL9" s="1"/>
      <c r="BM9" s="1"/>
      <c r="BN9" s="1"/>
      <c r="BO9" s="1"/>
      <c r="BP9" s="1"/>
      <c r="BQ9" s="1"/>
      <c r="BR9" s="1"/>
      <c r="BS9" s="1"/>
      <c r="BT9" s="1"/>
      <c r="BU9" s="1"/>
      <c r="BV9" s="1">
        <v>2</v>
      </c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>
        <v>1</v>
      </c>
      <c r="CK9" s="1"/>
      <c r="CL9" s="1"/>
      <c r="CM9" s="1"/>
      <c r="CN9" s="1"/>
      <c r="CO9" s="1"/>
      <c r="CP9" s="1">
        <v>1</v>
      </c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>
        <v>1</v>
      </c>
      <c r="DE9" s="1"/>
      <c r="DF9" s="1"/>
      <c r="DG9" s="1"/>
      <c r="DH9" s="1"/>
      <c r="DI9" s="1"/>
      <c r="DJ9" s="1"/>
      <c r="DK9" s="1">
        <v>9</v>
      </c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>
        <v>81</v>
      </c>
      <c r="DY9" s="1">
        <v>67</v>
      </c>
      <c r="DZ9" s="43">
        <f t="shared" si="0"/>
        <v>27</v>
      </c>
      <c r="EA9" s="43">
        <f t="shared" si="1"/>
        <v>22.333333333333332</v>
      </c>
      <c r="EB9" s="44">
        <f t="shared" si="2"/>
        <v>0.38599999999999995</v>
      </c>
    </row>
    <row r="10" spans="1:132" x14ac:dyDescent="0.2">
      <c r="A10" s="2">
        <v>44541</v>
      </c>
      <c r="B10" s="15" t="s">
        <v>157</v>
      </c>
      <c r="C10" s="1" t="s">
        <v>4</v>
      </c>
      <c r="D10" s="1" t="s">
        <v>454</v>
      </c>
      <c r="E10" s="1">
        <v>6</v>
      </c>
      <c r="F10" s="16" t="s">
        <v>9</v>
      </c>
      <c r="G10" s="1">
        <v>5</v>
      </c>
      <c r="H10" s="1">
        <v>2</v>
      </c>
      <c r="I10" s="4">
        <v>0.83499999999999996</v>
      </c>
      <c r="J10" s="1">
        <v>18</v>
      </c>
      <c r="K10" s="1">
        <v>2</v>
      </c>
      <c r="L10" s="1"/>
      <c r="M10" s="1">
        <v>2</v>
      </c>
      <c r="N10" s="1"/>
      <c r="O10" s="1">
        <v>3</v>
      </c>
      <c r="P10" s="1">
        <v>6</v>
      </c>
      <c r="Q10" s="1">
        <v>5</v>
      </c>
      <c r="R10" s="1"/>
      <c r="S10" s="1"/>
      <c r="T10" s="1">
        <v>1</v>
      </c>
      <c r="U10" s="1"/>
      <c r="V10" s="1"/>
      <c r="W10" s="1"/>
      <c r="X10" s="1"/>
      <c r="Y10" s="1">
        <v>9</v>
      </c>
      <c r="Z10" s="1">
        <v>13</v>
      </c>
      <c r="AA10" s="1">
        <v>1</v>
      </c>
      <c r="AB10" s="1">
        <v>12</v>
      </c>
      <c r="AC10" s="1"/>
      <c r="AD10" s="1"/>
      <c r="AE10" s="1"/>
      <c r="AF10" s="1">
        <v>8</v>
      </c>
      <c r="AG10" s="1">
        <v>1</v>
      </c>
      <c r="AH10" s="1">
        <v>3</v>
      </c>
      <c r="AI10" s="1"/>
      <c r="AJ10" s="1"/>
      <c r="AK10" s="1"/>
      <c r="AL10" s="1"/>
      <c r="AM10" s="1">
        <v>1</v>
      </c>
      <c r="AN10" s="1"/>
      <c r="AO10" s="1"/>
      <c r="AP10" s="1">
        <v>1</v>
      </c>
      <c r="AQ10" s="1"/>
      <c r="AR10" s="1"/>
      <c r="AS10" s="1"/>
      <c r="AT10" s="1"/>
      <c r="AU10" s="1"/>
      <c r="AV10" s="1"/>
      <c r="AW10" s="1"/>
      <c r="AX10" s="1"/>
      <c r="AY10" s="1">
        <v>1</v>
      </c>
      <c r="AZ10" s="1">
        <v>1</v>
      </c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>
        <v>6</v>
      </c>
      <c r="BO10" s="1"/>
      <c r="BP10" s="1"/>
      <c r="BQ10" s="1"/>
      <c r="BR10" s="1">
        <v>3</v>
      </c>
      <c r="BS10" s="1"/>
      <c r="BT10" s="1"/>
      <c r="BU10" s="1"/>
      <c r="BV10" s="1">
        <v>2</v>
      </c>
      <c r="BW10" s="1">
        <v>1</v>
      </c>
      <c r="BX10" s="1"/>
      <c r="BY10" s="1"/>
      <c r="BZ10" s="1"/>
      <c r="CA10" s="1"/>
      <c r="CB10" s="1"/>
      <c r="CC10" s="1"/>
      <c r="CD10" s="1"/>
      <c r="CE10" s="1">
        <v>29</v>
      </c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>
        <v>1</v>
      </c>
      <c r="CR10" s="1"/>
      <c r="CS10" s="1">
        <v>3</v>
      </c>
      <c r="CT10" s="1"/>
      <c r="CU10" s="1"/>
      <c r="CV10" s="1"/>
      <c r="CW10" s="1"/>
      <c r="CX10" s="1"/>
      <c r="CY10" s="1">
        <v>1</v>
      </c>
      <c r="CZ10" s="1"/>
      <c r="DA10" s="1">
        <v>4</v>
      </c>
      <c r="DB10" s="1"/>
      <c r="DC10" s="1">
        <v>4</v>
      </c>
      <c r="DD10" s="1">
        <v>4</v>
      </c>
      <c r="DE10" s="1">
        <v>1</v>
      </c>
      <c r="DF10" s="1">
        <v>17</v>
      </c>
      <c r="DG10" s="1"/>
      <c r="DH10" s="1"/>
      <c r="DI10" s="1"/>
      <c r="DJ10" s="1">
        <v>1</v>
      </c>
      <c r="DK10" s="1">
        <v>3</v>
      </c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>
        <v>168</v>
      </c>
      <c r="DY10" s="1">
        <v>94</v>
      </c>
      <c r="DZ10" s="43">
        <f t="shared" si="0"/>
        <v>16.8</v>
      </c>
      <c r="EA10" s="43">
        <f t="shared" si="1"/>
        <v>9.4</v>
      </c>
      <c r="EB10" s="44">
        <f t="shared" si="2"/>
        <v>8.3499999999999991E-2</v>
      </c>
    </row>
    <row r="11" spans="1:132" x14ac:dyDescent="0.2">
      <c r="A11" s="2">
        <v>44541</v>
      </c>
      <c r="B11" s="15" t="s">
        <v>158</v>
      </c>
      <c r="C11" s="1" t="s">
        <v>11</v>
      </c>
      <c r="D11" s="1" t="s">
        <v>454</v>
      </c>
      <c r="E11" s="1">
        <v>1</v>
      </c>
      <c r="F11" s="16" t="s">
        <v>9</v>
      </c>
      <c r="G11" s="1">
        <v>5</v>
      </c>
      <c r="H11" s="1">
        <v>1</v>
      </c>
      <c r="I11" s="4">
        <v>1</v>
      </c>
      <c r="J11" s="1"/>
      <c r="K11" s="1">
        <v>1</v>
      </c>
      <c r="L11" s="1"/>
      <c r="M11" s="1"/>
      <c r="N11" s="1"/>
      <c r="O11" s="1">
        <v>11</v>
      </c>
      <c r="P11" s="1"/>
      <c r="Q11" s="1"/>
      <c r="R11" s="1"/>
      <c r="S11" s="1"/>
      <c r="T11" s="1"/>
      <c r="U11" s="1"/>
      <c r="V11" s="1">
        <v>1</v>
      </c>
      <c r="W11" s="1"/>
      <c r="X11" s="1"/>
      <c r="Y11" s="1">
        <v>3</v>
      </c>
      <c r="Z11" s="1">
        <v>10</v>
      </c>
      <c r="AA11" s="1"/>
      <c r="AB11" s="1">
        <v>5</v>
      </c>
      <c r="AC11" s="1"/>
      <c r="AD11" s="1"/>
      <c r="AE11" s="1"/>
      <c r="AF11" s="1"/>
      <c r="AG11" s="1"/>
      <c r="AH11" s="1"/>
      <c r="AI11" s="1">
        <v>1</v>
      </c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>
        <v>1</v>
      </c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>
        <v>1</v>
      </c>
      <c r="BO11" s="1"/>
      <c r="BP11" s="1"/>
      <c r="BQ11" s="1"/>
      <c r="BR11" s="1">
        <v>1</v>
      </c>
      <c r="BS11" s="1"/>
      <c r="BT11" s="1"/>
      <c r="BU11" s="1"/>
      <c r="BV11" s="1"/>
      <c r="BW11" s="1">
        <v>1</v>
      </c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>
        <v>2</v>
      </c>
      <c r="DS11" s="1"/>
      <c r="DT11" s="1"/>
      <c r="DU11" s="1"/>
      <c r="DV11" s="1"/>
      <c r="DW11" s="1"/>
      <c r="DX11" s="1">
        <v>38</v>
      </c>
      <c r="DY11" s="1">
        <v>34</v>
      </c>
      <c r="DZ11" s="43">
        <f t="shared" si="0"/>
        <v>7.6</v>
      </c>
      <c r="EA11" s="43">
        <f t="shared" si="1"/>
        <v>6.8</v>
      </c>
      <c r="EB11" s="44">
        <f t="shared" si="2"/>
        <v>0.2</v>
      </c>
    </row>
    <row r="12" spans="1:132" x14ac:dyDescent="0.2">
      <c r="A12" s="2">
        <v>44546</v>
      </c>
      <c r="B12" s="15" t="s">
        <v>159</v>
      </c>
      <c r="C12" s="1" t="s">
        <v>0</v>
      </c>
      <c r="D12" s="1" t="s">
        <v>454</v>
      </c>
      <c r="E12" s="1">
        <v>10</v>
      </c>
      <c r="F12" s="16" t="s">
        <v>9</v>
      </c>
      <c r="G12" s="1">
        <v>5</v>
      </c>
      <c r="H12" s="1">
        <v>2</v>
      </c>
      <c r="I12" s="4">
        <v>0.65500000000000003</v>
      </c>
      <c r="J12" s="1">
        <v>1</v>
      </c>
      <c r="K12" s="1"/>
      <c r="L12" s="1"/>
      <c r="M12" s="1"/>
      <c r="N12" s="1"/>
      <c r="O12" s="1"/>
      <c r="P12" s="1"/>
      <c r="Q12" s="1"/>
      <c r="R12" s="1"/>
      <c r="S12" s="1"/>
      <c r="T12" s="1">
        <v>3</v>
      </c>
      <c r="U12" s="1"/>
      <c r="V12" s="1"/>
      <c r="W12" s="1"/>
      <c r="X12" s="1"/>
      <c r="Y12" s="1">
        <v>1</v>
      </c>
      <c r="Z12" s="1">
        <v>7</v>
      </c>
      <c r="AA12" s="1"/>
      <c r="AB12" s="1">
        <v>8</v>
      </c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>
        <v>1</v>
      </c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>
        <v>1</v>
      </c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6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>
        <v>22</v>
      </c>
      <c r="DY12" s="1">
        <v>20</v>
      </c>
      <c r="DZ12" s="43">
        <f t="shared" si="0"/>
        <v>2.2000000000000002</v>
      </c>
      <c r="EA12" s="43">
        <f t="shared" si="1"/>
        <v>2</v>
      </c>
      <c r="EB12" s="44">
        <f t="shared" si="2"/>
        <v>6.5500000000000003E-2</v>
      </c>
    </row>
    <row r="13" spans="1:132" x14ac:dyDescent="0.2">
      <c r="A13" s="2">
        <v>44546</v>
      </c>
      <c r="B13" s="15" t="s">
        <v>160</v>
      </c>
      <c r="C13" s="1" t="s">
        <v>1</v>
      </c>
      <c r="D13" s="1" t="s">
        <v>454</v>
      </c>
      <c r="E13" s="1">
        <v>9</v>
      </c>
      <c r="F13" s="16" t="s">
        <v>9</v>
      </c>
      <c r="G13" s="1">
        <v>5</v>
      </c>
      <c r="H13" s="1">
        <v>2</v>
      </c>
      <c r="I13" s="4">
        <v>1.4999999999999999E-2</v>
      </c>
      <c r="J13" s="1"/>
      <c r="K13" s="1"/>
      <c r="L13" s="1"/>
      <c r="M13" s="1"/>
      <c r="N13" s="1"/>
      <c r="O13" s="1"/>
      <c r="P13" s="1">
        <v>3</v>
      </c>
      <c r="Q13" s="1"/>
      <c r="R13" s="1"/>
      <c r="S13" s="1"/>
      <c r="T13" s="1"/>
      <c r="U13" s="1"/>
      <c r="V13" s="1"/>
      <c r="W13" s="1"/>
      <c r="X13" s="1"/>
      <c r="Y13" s="1">
        <v>26</v>
      </c>
      <c r="Z13" s="1"/>
      <c r="AA13" s="1"/>
      <c r="AB13" s="1">
        <v>3</v>
      </c>
      <c r="AC13" s="1"/>
      <c r="AD13" s="1"/>
      <c r="AE13" s="1"/>
      <c r="AF13" s="1">
        <v>3</v>
      </c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>
        <v>1</v>
      </c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>
        <v>36</v>
      </c>
      <c r="DY13" s="1">
        <v>35</v>
      </c>
      <c r="DZ13" s="43">
        <f t="shared" si="0"/>
        <v>3.6</v>
      </c>
      <c r="EA13" s="43">
        <f t="shared" si="1"/>
        <v>3.5</v>
      </c>
      <c r="EB13" s="44">
        <f t="shared" si="2"/>
        <v>1.5E-3</v>
      </c>
    </row>
    <row r="14" spans="1:132" x14ac:dyDescent="0.2">
      <c r="A14" s="2">
        <v>44546</v>
      </c>
      <c r="B14" s="15" t="s">
        <v>161</v>
      </c>
      <c r="C14" s="1" t="s">
        <v>2</v>
      </c>
      <c r="D14" s="1" t="s">
        <v>454</v>
      </c>
      <c r="E14" s="1">
        <v>8</v>
      </c>
      <c r="F14" s="16" t="s">
        <v>9</v>
      </c>
      <c r="G14" s="1">
        <v>5</v>
      </c>
      <c r="H14" s="1">
        <v>2</v>
      </c>
      <c r="I14" s="4">
        <v>2.4449999999999998</v>
      </c>
      <c r="J14" s="1">
        <v>2</v>
      </c>
      <c r="K14" s="1">
        <v>3</v>
      </c>
      <c r="L14" s="1"/>
      <c r="M14" s="1"/>
      <c r="N14" s="1"/>
      <c r="O14" s="1"/>
      <c r="P14" s="1">
        <v>58</v>
      </c>
      <c r="Q14" s="1">
        <v>40</v>
      </c>
      <c r="R14" s="1"/>
      <c r="S14" s="1"/>
      <c r="T14" s="1"/>
      <c r="U14" s="1"/>
      <c r="V14" s="1"/>
      <c r="W14" s="1"/>
      <c r="X14" s="1"/>
      <c r="Y14" s="1">
        <v>53</v>
      </c>
      <c r="Z14" s="1"/>
      <c r="AA14" s="1"/>
      <c r="AB14" s="1">
        <v>5</v>
      </c>
      <c r="AC14" s="1"/>
      <c r="AD14" s="1"/>
      <c r="AE14" s="1"/>
      <c r="AF14" s="1">
        <v>2</v>
      </c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>
        <v>1</v>
      </c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>
        <v>1</v>
      </c>
      <c r="BS14" s="1"/>
      <c r="BT14" s="1"/>
      <c r="BU14" s="1"/>
      <c r="BV14" s="1">
        <v>1</v>
      </c>
      <c r="BW14" s="1"/>
      <c r="BX14" s="1">
        <v>1</v>
      </c>
      <c r="BY14" s="1">
        <v>2</v>
      </c>
      <c r="BZ14" s="1"/>
      <c r="CA14" s="1"/>
      <c r="CB14" s="1"/>
      <c r="CC14" s="1"/>
      <c r="CD14" s="1"/>
      <c r="CE14" s="1">
        <v>1</v>
      </c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>
        <v>1</v>
      </c>
      <c r="DB14" s="1"/>
      <c r="DC14" s="1">
        <v>14</v>
      </c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>
        <v>185</v>
      </c>
      <c r="DY14" s="1">
        <v>164</v>
      </c>
      <c r="DZ14" s="43">
        <f t="shared" si="0"/>
        <v>18.5</v>
      </c>
      <c r="EA14" s="43">
        <f t="shared" si="1"/>
        <v>16.399999999999999</v>
      </c>
      <c r="EB14" s="44">
        <f t="shared" si="2"/>
        <v>0.2445</v>
      </c>
    </row>
    <row r="15" spans="1:132" x14ac:dyDescent="0.2">
      <c r="A15" s="2">
        <v>44546</v>
      </c>
      <c r="B15" s="15" t="s">
        <v>162</v>
      </c>
      <c r="C15" s="1" t="s">
        <v>3</v>
      </c>
      <c r="D15" s="1" t="s">
        <v>454</v>
      </c>
      <c r="E15" s="1">
        <v>7</v>
      </c>
      <c r="F15" s="16" t="s">
        <v>9</v>
      </c>
      <c r="G15" s="1">
        <v>5</v>
      </c>
      <c r="H15" s="1">
        <v>2</v>
      </c>
      <c r="I15" s="4">
        <v>0.85499999999999998</v>
      </c>
      <c r="J15" s="1">
        <v>8</v>
      </c>
      <c r="K15" s="1"/>
      <c r="L15" s="1"/>
      <c r="M15" s="1"/>
      <c r="N15" s="1"/>
      <c r="O15" s="1"/>
      <c r="P15" s="1"/>
      <c r="Q15" s="1">
        <v>9</v>
      </c>
      <c r="R15" s="1"/>
      <c r="S15" s="1"/>
      <c r="T15" s="1"/>
      <c r="U15" s="1"/>
      <c r="V15" s="1"/>
      <c r="W15" s="1"/>
      <c r="X15" s="1"/>
      <c r="Y15" s="1">
        <v>1</v>
      </c>
      <c r="Z15" s="1">
        <v>7</v>
      </c>
      <c r="AA15" s="1"/>
      <c r="AB15" s="1">
        <v>3</v>
      </c>
      <c r="AC15" s="1">
        <v>1</v>
      </c>
      <c r="AD15" s="1"/>
      <c r="AE15" s="1"/>
      <c r="AF15" s="1">
        <v>1</v>
      </c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>
        <v>1</v>
      </c>
      <c r="BW15" s="1"/>
      <c r="BX15" s="1">
        <v>9</v>
      </c>
      <c r="BY15" s="1"/>
      <c r="BZ15" s="1"/>
      <c r="CA15" s="1"/>
      <c r="CB15" s="1"/>
      <c r="CC15" s="1"/>
      <c r="CD15" s="1"/>
      <c r="CE15" s="1">
        <v>1</v>
      </c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>
        <v>45</v>
      </c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>
        <v>2</v>
      </c>
      <c r="DX15" s="1">
        <v>88</v>
      </c>
      <c r="DY15" s="1">
        <v>30</v>
      </c>
      <c r="DZ15" s="43">
        <f t="shared" si="0"/>
        <v>8.8000000000000007</v>
      </c>
      <c r="EA15" s="43">
        <f t="shared" si="1"/>
        <v>3</v>
      </c>
      <c r="EB15" s="44">
        <f t="shared" si="2"/>
        <v>8.5499999999999993E-2</v>
      </c>
    </row>
    <row r="16" spans="1:132" x14ac:dyDescent="0.2">
      <c r="A16" s="2">
        <v>44546</v>
      </c>
      <c r="B16" s="15" t="s">
        <v>151</v>
      </c>
      <c r="C16" s="1" t="s">
        <v>4</v>
      </c>
      <c r="D16" s="1" t="s">
        <v>454</v>
      </c>
      <c r="E16" s="1">
        <v>6</v>
      </c>
      <c r="F16" s="16" t="s">
        <v>9</v>
      </c>
      <c r="G16" s="1">
        <v>5</v>
      </c>
      <c r="H16" s="1">
        <v>2</v>
      </c>
      <c r="I16" s="4">
        <v>0.495</v>
      </c>
      <c r="J16" s="1">
        <v>11</v>
      </c>
      <c r="K16" s="1">
        <v>5</v>
      </c>
      <c r="L16" s="1"/>
      <c r="M16" s="1"/>
      <c r="N16" s="1"/>
      <c r="O16" s="1">
        <v>1</v>
      </c>
      <c r="P16" s="1">
        <v>2</v>
      </c>
      <c r="Q16" s="1"/>
      <c r="R16" s="1"/>
      <c r="S16" s="1"/>
      <c r="T16" s="1"/>
      <c r="U16" s="1"/>
      <c r="V16" s="1"/>
      <c r="W16" s="1"/>
      <c r="X16" s="1"/>
      <c r="Y16" s="1"/>
      <c r="Z16" s="1">
        <v>3</v>
      </c>
      <c r="AA16" s="1"/>
      <c r="AB16" s="1">
        <v>10</v>
      </c>
      <c r="AC16" s="1"/>
      <c r="AD16" s="1">
        <v>1</v>
      </c>
      <c r="AE16" s="1"/>
      <c r="AF16" s="1">
        <v>2</v>
      </c>
      <c r="AG16" s="1"/>
      <c r="AH16" s="1">
        <v>5</v>
      </c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>
        <v>1</v>
      </c>
      <c r="BS16" s="1"/>
      <c r="BT16" s="1"/>
      <c r="BU16" s="1"/>
      <c r="BV16" s="1">
        <v>1</v>
      </c>
      <c r="BW16" s="1"/>
      <c r="BX16" s="1"/>
      <c r="BY16" s="1"/>
      <c r="BZ16" s="1">
        <v>1</v>
      </c>
      <c r="CA16" s="1">
        <v>1</v>
      </c>
      <c r="CB16" s="1"/>
      <c r="CC16" s="1"/>
      <c r="CD16" s="1"/>
      <c r="CE16" s="1">
        <v>3</v>
      </c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>
        <v>3</v>
      </c>
      <c r="DE16" s="1"/>
      <c r="DF16" s="1">
        <v>24</v>
      </c>
      <c r="DG16" s="1"/>
      <c r="DH16" s="1"/>
      <c r="DI16" s="1"/>
      <c r="DJ16" s="1">
        <v>3</v>
      </c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>
        <v>4</v>
      </c>
      <c r="DW16" s="1">
        <v>3</v>
      </c>
      <c r="DX16" s="1">
        <v>84</v>
      </c>
      <c r="DY16" s="1">
        <v>40</v>
      </c>
      <c r="DZ16" s="43">
        <f t="shared" si="0"/>
        <v>8.4</v>
      </c>
      <c r="EA16" s="43">
        <f t="shared" si="1"/>
        <v>4</v>
      </c>
      <c r="EB16" s="44">
        <f t="shared" si="2"/>
        <v>4.9500000000000002E-2</v>
      </c>
    </row>
    <row r="17" spans="1:132" x14ac:dyDescent="0.2">
      <c r="A17" s="2">
        <v>44546</v>
      </c>
      <c r="B17" s="15" t="s">
        <v>159</v>
      </c>
      <c r="C17" s="1" t="s">
        <v>5</v>
      </c>
      <c r="D17" s="1" t="s">
        <v>454</v>
      </c>
      <c r="E17" s="1">
        <v>5</v>
      </c>
      <c r="F17" s="1" t="s">
        <v>9</v>
      </c>
      <c r="G17" s="1">
        <v>4</v>
      </c>
      <c r="H17" s="1">
        <v>2</v>
      </c>
      <c r="I17" s="4">
        <v>0.13500000000000001</v>
      </c>
      <c r="J17" s="1">
        <v>11</v>
      </c>
      <c r="K17" s="1">
        <v>1</v>
      </c>
      <c r="L17" s="1">
        <v>1</v>
      </c>
      <c r="M17" s="1"/>
      <c r="N17" s="1"/>
      <c r="O17" s="1">
        <v>3</v>
      </c>
      <c r="P17" s="1">
        <v>2</v>
      </c>
      <c r="Q17" s="1"/>
      <c r="R17" s="1"/>
      <c r="S17" s="1"/>
      <c r="T17" s="1"/>
      <c r="U17" s="1"/>
      <c r="V17" s="1"/>
      <c r="W17" s="1"/>
      <c r="X17" s="1"/>
      <c r="Y17" s="1">
        <v>5</v>
      </c>
      <c r="Z17" s="1">
        <v>1</v>
      </c>
      <c r="AA17" s="1"/>
      <c r="AB17" s="1">
        <v>2</v>
      </c>
      <c r="AC17" s="1"/>
      <c r="AD17" s="1"/>
      <c r="AE17" s="1"/>
      <c r="AF17" s="1">
        <v>2</v>
      </c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>
        <v>1</v>
      </c>
      <c r="BO17" s="1"/>
      <c r="BP17" s="1"/>
      <c r="BQ17" s="1"/>
      <c r="BR17" s="1">
        <v>1</v>
      </c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>
        <v>16</v>
      </c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>
        <v>1</v>
      </c>
      <c r="DT17" s="1"/>
      <c r="DU17" s="1"/>
      <c r="DV17" s="1"/>
      <c r="DW17" s="1"/>
      <c r="DX17" s="1">
        <v>47</v>
      </c>
      <c r="DY17" s="1">
        <v>29</v>
      </c>
      <c r="DZ17" s="43">
        <f t="shared" si="0"/>
        <v>5.875</v>
      </c>
      <c r="EA17" s="43">
        <f t="shared" si="1"/>
        <v>3.625</v>
      </c>
      <c r="EB17" s="44">
        <f t="shared" si="2"/>
        <v>1.6875000000000001E-2</v>
      </c>
    </row>
    <row r="18" spans="1:132" x14ac:dyDescent="0.2">
      <c r="A18" s="2">
        <v>44546</v>
      </c>
      <c r="B18" s="15" t="s">
        <v>165</v>
      </c>
      <c r="C18" s="1" t="s">
        <v>6</v>
      </c>
      <c r="D18" s="1" t="s">
        <v>454</v>
      </c>
      <c r="E18" s="1">
        <v>3</v>
      </c>
      <c r="F18" s="1" t="s">
        <v>9</v>
      </c>
      <c r="G18" s="15">
        <v>3</v>
      </c>
      <c r="H18" s="15">
        <v>2</v>
      </c>
      <c r="I18" s="4">
        <v>0.495</v>
      </c>
      <c r="J18" s="1">
        <v>1</v>
      </c>
      <c r="K18" s="1">
        <v>1</v>
      </c>
      <c r="L18" s="1"/>
      <c r="M18" s="1"/>
      <c r="N18" s="1"/>
      <c r="O18" s="1">
        <v>3</v>
      </c>
      <c r="P18" s="1"/>
      <c r="Q18" s="1"/>
      <c r="R18" s="1"/>
      <c r="S18" s="1"/>
      <c r="T18" s="1"/>
      <c r="U18" s="1"/>
      <c r="V18" s="1"/>
      <c r="W18" s="1"/>
      <c r="X18" s="1"/>
      <c r="Y18" s="1">
        <v>10</v>
      </c>
      <c r="Z18" s="1">
        <v>3</v>
      </c>
      <c r="AA18" s="1"/>
      <c r="AB18" s="1">
        <v>4</v>
      </c>
      <c r="AC18" s="1"/>
      <c r="AD18" s="1"/>
      <c r="AE18" s="1"/>
      <c r="AF18" s="1">
        <v>4</v>
      </c>
      <c r="AG18" s="1"/>
      <c r="AH18" s="1"/>
      <c r="AI18" s="1">
        <v>1</v>
      </c>
      <c r="AJ18" s="1"/>
      <c r="AK18" s="1"/>
      <c r="AL18" s="1">
        <v>1</v>
      </c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>
        <v>1</v>
      </c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>
        <v>1</v>
      </c>
      <c r="BR18" s="1"/>
      <c r="BS18" s="1"/>
      <c r="BT18" s="1"/>
      <c r="BU18" s="1"/>
      <c r="BV18" s="1">
        <v>3</v>
      </c>
      <c r="BW18" s="1"/>
      <c r="BX18" s="1"/>
      <c r="BY18" s="1"/>
      <c r="BZ18" s="1"/>
      <c r="CA18" s="1"/>
      <c r="CB18" s="1"/>
      <c r="CC18" s="1"/>
      <c r="CD18" s="1"/>
      <c r="CE18" s="1">
        <v>7</v>
      </c>
      <c r="CF18" s="1"/>
      <c r="CG18" s="1"/>
      <c r="CH18" s="1"/>
      <c r="CI18" s="1"/>
      <c r="CJ18" s="1">
        <v>1</v>
      </c>
      <c r="CK18" s="1"/>
      <c r="CL18" s="1"/>
      <c r="CM18" s="1"/>
      <c r="CN18" s="1"/>
      <c r="CO18" s="1"/>
      <c r="CP18" s="1">
        <v>1</v>
      </c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>
        <v>1</v>
      </c>
      <c r="DB18" s="1"/>
      <c r="DC18" s="1"/>
      <c r="DD18" s="1"/>
      <c r="DE18" s="1"/>
      <c r="DF18" s="1">
        <v>2</v>
      </c>
      <c r="DG18" s="1"/>
      <c r="DH18" s="1"/>
      <c r="DI18" s="1"/>
      <c r="DJ18" s="1"/>
      <c r="DK18" s="1"/>
      <c r="DL18" s="1"/>
      <c r="DM18" s="1">
        <v>1</v>
      </c>
      <c r="DN18" s="1"/>
      <c r="DO18" s="1"/>
      <c r="DP18" s="1">
        <v>3</v>
      </c>
      <c r="DQ18" s="1"/>
      <c r="DR18" s="1"/>
      <c r="DS18" s="1">
        <v>1</v>
      </c>
      <c r="DT18" s="1"/>
      <c r="DU18" s="1"/>
      <c r="DV18" s="1">
        <v>2</v>
      </c>
      <c r="DW18" s="1"/>
      <c r="DX18" s="1">
        <v>52</v>
      </c>
      <c r="DY18" s="1">
        <v>29</v>
      </c>
      <c r="DZ18" s="43">
        <f t="shared" si="0"/>
        <v>8.6666666666666661</v>
      </c>
      <c r="EA18" s="43">
        <f t="shared" si="1"/>
        <v>4.833333333333333</v>
      </c>
      <c r="EB18" s="44">
        <f t="shared" si="2"/>
        <v>8.2500000000000004E-2</v>
      </c>
    </row>
    <row r="19" spans="1:132" x14ac:dyDescent="0.2">
      <c r="A19" s="2">
        <v>44546</v>
      </c>
      <c r="B19" s="15" t="s">
        <v>166</v>
      </c>
      <c r="C19" s="1" t="s">
        <v>7</v>
      </c>
      <c r="D19" s="1" t="s">
        <v>454</v>
      </c>
      <c r="E19" s="1">
        <v>2</v>
      </c>
      <c r="F19" s="1" t="s">
        <v>9</v>
      </c>
      <c r="G19" s="1">
        <v>2</v>
      </c>
      <c r="H19" s="1">
        <v>2</v>
      </c>
      <c r="I19" s="4">
        <v>0.13</v>
      </c>
      <c r="J19" s="1"/>
      <c r="K19" s="1"/>
      <c r="L19" s="1"/>
      <c r="M19" s="1"/>
      <c r="N19" s="1"/>
      <c r="O19" s="1">
        <v>1</v>
      </c>
      <c r="P19" s="1"/>
      <c r="Q19" s="1"/>
      <c r="R19" s="1"/>
      <c r="S19" s="1"/>
      <c r="T19" s="1"/>
      <c r="U19" s="1"/>
      <c r="V19" s="1"/>
      <c r="W19" s="1"/>
      <c r="X19" s="1"/>
      <c r="Y19" s="1">
        <v>5</v>
      </c>
      <c r="Z19" s="1">
        <v>3</v>
      </c>
      <c r="AA19" s="1"/>
      <c r="AB19" s="1">
        <v>2</v>
      </c>
      <c r="AC19" s="1"/>
      <c r="AD19" s="1"/>
      <c r="AE19" s="1"/>
      <c r="AF19" s="1">
        <v>1</v>
      </c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>
        <v>1</v>
      </c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>
        <v>1</v>
      </c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>
        <v>14</v>
      </c>
      <c r="DY19" s="1">
        <v>13</v>
      </c>
      <c r="DZ19" s="43">
        <f t="shared" si="0"/>
        <v>3.5</v>
      </c>
      <c r="EA19" s="43">
        <f t="shared" si="1"/>
        <v>3.25</v>
      </c>
      <c r="EB19" s="44">
        <f t="shared" si="2"/>
        <v>3.2500000000000001E-2</v>
      </c>
    </row>
    <row r="20" spans="1:132" x14ac:dyDescent="0.2">
      <c r="A20" s="2">
        <v>44546</v>
      </c>
      <c r="B20" s="15" t="s">
        <v>167</v>
      </c>
      <c r="C20" s="1" t="s">
        <v>11</v>
      </c>
      <c r="D20" s="1" t="s">
        <v>454</v>
      </c>
      <c r="E20" s="1">
        <v>1</v>
      </c>
      <c r="F20" s="1" t="s">
        <v>9</v>
      </c>
      <c r="G20" s="1">
        <v>5</v>
      </c>
      <c r="H20" s="1">
        <v>2</v>
      </c>
      <c r="I20" s="4">
        <v>0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>
        <v>0</v>
      </c>
      <c r="DY20" s="1">
        <v>0</v>
      </c>
      <c r="DZ20" s="43">
        <f t="shared" si="0"/>
        <v>0</v>
      </c>
      <c r="EA20" s="43">
        <f t="shared" si="1"/>
        <v>0</v>
      </c>
      <c r="EB20" s="44">
        <f t="shared" si="2"/>
        <v>0</v>
      </c>
    </row>
    <row r="21" spans="1:132" x14ac:dyDescent="0.2">
      <c r="A21" s="2">
        <v>44553</v>
      </c>
      <c r="B21" s="15" t="s">
        <v>168</v>
      </c>
      <c r="C21" s="1" t="s">
        <v>0</v>
      </c>
      <c r="D21" s="1" t="s">
        <v>454</v>
      </c>
      <c r="E21" s="1">
        <v>10</v>
      </c>
      <c r="F21" s="1" t="s">
        <v>9</v>
      </c>
      <c r="G21" s="1">
        <v>5</v>
      </c>
      <c r="H21" s="1">
        <v>2</v>
      </c>
      <c r="I21" s="4">
        <v>0.1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>
        <v>5</v>
      </c>
      <c r="Z21" s="1"/>
      <c r="AA21" s="1"/>
      <c r="AB21" s="1">
        <v>4</v>
      </c>
      <c r="AC21" s="1"/>
      <c r="AD21" s="1">
        <v>3</v>
      </c>
      <c r="AE21" s="1"/>
      <c r="AF21" s="1"/>
      <c r="AG21" s="1"/>
      <c r="AH21" s="1"/>
      <c r="AI21" s="1">
        <v>1</v>
      </c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>
        <v>1</v>
      </c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>
        <v>14</v>
      </c>
      <c r="DY21" s="1">
        <v>13</v>
      </c>
      <c r="DZ21" s="43">
        <f t="shared" si="0"/>
        <v>1.4</v>
      </c>
      <c r="EA21" s="43">
        <f t="shared" si="1"/>
        <v>1.3</v>
      </c>
      <c r="EB21" s="44">
        <f t="shared" si="2"/>
        <v>0.01</v>
      </c>
    </row>
    <row r="22" spans="1:132" x14ac:dyDescent="0.2">
      <c r="A22" s="2">
        <v>44553</v>
      </c>
      <c r="B22" s="15" t="s">
        <v>169</v>
      </c>
      <c r="C22" s="1" t="s">
        <v>1</v>
      </c>
      <c r="D22" s="1" t="s">
        <v>454</v>
      </c>
      <c r="E22" s="1">
        <v>9</v>
      </c>
      <c r="F22" s="1" t="s">
        <v>9</v>
      </c>
      <c r="G22" s="1">
        <v>5</v>
      </c>
      <c r="H22" s="1">
        <v>2</v>
      </c>
      <c r="I22" s="4">
        <v>0.41499999999999998</v>
      </c>
      <c r="J22" s="1"/>
      <c r="K22" s="1"/>
      <c r="L22" s="1"/>
      <c r="M22" s="1"/>
      <c r="N22" s="1"/>
      <c r="O22" s="1"/>
      <c r="P22" s="1">
        <v>1</v>
      </c>
      <c r="Q22" s="1"/>
      <c r="R22" s="1"/>
      <c r="S22" s="1"/>
      <c r="T22" s="1"/>
      <c r="U22" s="1"/>
      <c r="V22" s="1"/>
      <c r="W22" s="1"/>
      <c r="X22" s="1"/>
      <c r="Y22" s="1">
        <v>7</v>
      </c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>
        <v>9</v>
      </c>
      <c r="DG22" s="1"/>
      <c r="DH22" s="1"/>
      <c r="DI22" s="1"/>
      <c r="DJ22" s="1"/>
      <c r="DK22" s="1">
        <v>1</v>
      </c>
      <c r="DL22" s="1"/>
      <c r="DM22" s="1"/>
      <c r="DN22" s="1"/>
      <c r="DO22" s="1"/>
      <c r="DP22" s="1"/>
      <c r="DQ22" s="1"/>
      <c r="DR22" s="1"/>
      <c r="DS22" s="1">
        <v>1</v>
      </c>
      <c r="DT22" s="1"/>
      <c r="DU22" s="1"/>
      <c r="DV22" s="1"/>
      <c r="DW22" s="1"/>
      <c r="DX22" s="1">
        <v>19</v>
      </c>
      <c r="DY22" s="1">
        <v>8</v>
      </c>
      <c r="DZ22" s="43">
        <f t="shared" si="0"/>
        <v>1.9</v>
      </c>
      <c r="EA22" s="43">
        <f t="shared" si="1"/>
        <v>0.8</v>
      </c>
      <c r="EB22" s="44">
        <f t="shared" si="2"/>
        <v>4.1499999999999995E-2</v>
      </c>
    </row>
    <row r="23" spans="1:132" x14ac:dyDescent="0.2">
      <c r="A23" s="2">
        <v>44553</v>
      </c>
      <c r="B23" s="15" t="s">
        <v>158</v>
      </c>
      <c r="C23" s="1" t="s">
        <v>2</v>
      </c>
      <c r="D23" s="1" t="s">
        <v>454</v>
      </c>
      <c r="E23" s="1">
        <v>8</v>
      </c>
      <c r="F23" s="1" t="s">
        <v>9</v>
      </c>
      <c r="G23" s="1">
        <v>5</v>
      </c>
      <c r="H23" s="1">
        <v>2</v>
      </c>
      <c r="I23" s="4">
        <v>0.74</v>
      </c>
      <c r="J23" s="1">
        <v>4</v>
      </c>
      <c r="K23" s="1">
        <v>2</v>
      </c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>
        <v>3</v>
      </c>
      <c r="Z23" s="1"/>
      <c r="AA23" s="1"/>
      <c r="AB23" s="1">
        <v>1</v>
      </c>
      <c r="AC23" s="1"/>
      <c r="AD23" s="1"/>
      <c r="AE23" s="1">
        <v>1</v>
      </c>
      <c r="AF23" s="1">
        <v>1</v>
      </c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>
        <v>1</v>
      </c>
      <c r="BP23" s="1"/>
      <c r="BQ23" s="1"/>
      <c r="BR23" s="1"/>
      <c r="BS23" s="1"/>
      <c r="BT23" s="1"/>
      <c r="BU23" s="1"/>
      <c r="BV23" s="1"/>
      <c r="BW23" s="1"/>
      <c r="BX23" s="1">
        <v>3</v>
      </c>
      <c r="BY23" s="1"/>
      <c r="BZ23" s="1"/>
      <c r="CA23" s="1"/>
      <c r="CB23" s="1"/>
      <c r="CC23" s="1"/>
      <c r="CD23" s="1"/>
      <c r="CE23" s="1">
        <v>1</v>
      </c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>
        <v>11</v>
      </c>
      <c r="DG23" s="1"/>
      <c r="DH23" s="1"/>
      <c r="DI23" s="1"/>
      <c r="DJ23" s="1"/>
      <c r="DK23" s="1">
        <v>1</v>
      </c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>
        <v>29</v>
      </c>
      <c r="DY23" s="1">
        <v>12</v>
      </c>
      <c r="DZ23" s="43">
        <f t="shared" si="0"/>
        <v>2.9</v>
      </c>
      <c r="EA23" s="43">
        <f t="shared" si="1"/>
        <v>1.2</v>
      </c>
      <c r="EB23" s="44">
        <f t="shared" si="2"/>
        <v>7.3999999999999996E-2</v>
      </c>
    </row>
    <row r="24" spans="1:132" x14ac:dyDescent="0.2">
      <c r="A24" s="2">
        <v>44553</v>
      </c>
      <c r="B24" s="15" t="s">
        <v>170</v>
      </c>
      <c r="C24" s="1" t="s">
        <v>3</v>
      </c>
      <c r="D24" s="1" t="s">
        <v>454</v>
      </c>
      <c r="E24" s="1">
        <v>7</v>
      </c>
      <c r="F24" s="1" t="s">
        <v>9</v>
      </c>
      <c r="G24" s="1">
        <v>5</v>
      </c>
      <c r="H24" s="1">
        <v>2</v>
      </c>
      <c r="I24" s="4">
        <v>0.63500000000000001</v>
      </c>
      <c r="J24" s="1">
        <v>5</v>
      </c>
      <c r="K24" s="1"/>
      <c r="L24" s="1"/>
      <c r="M24" s="1"/>
      <c r="N24" s="1"/>
      <c r="O24" s="1"/>
      <c r="P24" s="1">
        <v>5</v>
      </c>
      <c r="Q24" s="1"/>
      <c r="R24" s="1"/>
      <c r="S24" s="1"/>
      <c r="T24" s="1"/>
      <c r="U24" s="1"/>
      <c r="V24" s="1"/>
      <c r="W24" s="1"/>
      <c r="X24" s="1"/>
      <c r="Y24" s="1">
        <v>4</v>
      </c>
      <c r="Z24" s="1"/>
      <c r="AA24" s="1"/>
      <c r="AB24" s="1">
        <v>1</v>
      </c>
      <c r="AC24" s="1"/>
      <c r="AD24" s="1"/>
      <c r="AE24" s="1"/>
      <c r="AF24" s="1">
        <v>1</v>
      </c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>
        <v>1</v>
      </c>
      <c r="BK24" s="1"/>
      <c r="BL24" s="1"/>
      <c r="BM24" s="1"/>
      <c r="BN24" s="1">
        <v>1</v>
      </c>
      <c r="BO24" s="1"/>
      <c r="BP24" s="1"/>
      <c r="BQ24" s="1"/>
      <c r="BR24" s="1">
        <v>1</v>
      </c>
      <c r="BS24" s="1"/>
      <c r="BT24" s="1"/>
      <c r="BU24" s="1"/>
      <c r="BV24" s="1"/>
      <c r="BW24" s="1"/>
      <c r="BX24" s="1">
        <v>12</v>
      </c>
      <c r="BY24" s="1"/>
      <c r="BZ24" s="1"/>
      <c r="CA24" s="1"/>
      <c r="CB24" s="1"/>
      <c r="CC24" s="1"/>
      <c r="CD24" s="1"/>
      <c r="CE24" s="1">
        <v>1</v>
      </c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>
        <v>1</v>
      </c>
      <c r="DC24" s="1">
        <v>1</v>
      </c>
      <c r="DD24" s="1"/>
      <c r="DE24" s="1"/>
      <c r="DF24" s="1">
        <v>9</v>
      </c>
      <c r="DG24" s="1"/>
      <c r="DH24" s="1"/>
      <c r="DI24" s="1"/>
      <c r="DJ24" s="1"/>
      <c r="DK24" s="1">
        <v>1</v>
      </c>
      <c r="DL24" s="1"/>
      <c r="DM24" s="1"/>
      <c r="DN24" s="1"/>
      <c r="DO24" s="1"/>
      <c r="DP24" s="1"/>
      <c r="DQ24" s="1"/>
      <c r="DR24" s="1"/>
      <c r="DS24" s="1">
        <v>1</v>
      </c>
      <c r="DT24" s="1"/>
      <c r="DU24" s="1"/>
      <c r="DV24" s="1"/>
      <c r="DW24" s="1"/>
      <c r="DX24" s="1">
        <v>45</v>
      </c>
      <c r="DY24" s="1">
        <v>18</v>
      </c>
      <c r="DZ24" s="43">
        <f t="shared" si="0"/>
        <v>4.5</v>
      </c>
      <c r="EA24" s="43">
        <f t="shared" si="1"/>
        <v>1.8</v>
      </c>
      <c r="EB24" s="44">
        <f t="shared" si="2"/>
        <v>6.3500000000000001E-2</v>
      </c>
    </row>
    <row r="25" spans="1:132" x14ac:dyDescent="0.2">
      <c r="A25" s="2">
        <v>44553</v>
      </c>
      <c r="B25" s="15" t="s">
        <v>171</v>
      </c>
      <c r="C25" s="1" t="s">
        <v>4</v>
      </c>
      <c r="D25" s="1" t="s">
        <v>454</v>
      </c>
      <c r="E25" s="1">
        <v>6</v>
      </c>
      <c r="F25" s="1" t="s">
        <v>9</v>
      </c>
      <c r="G25" s="1">
        <v>5</v>
      </c>
      <c r="H25" s="1">
        <v>2</v>
      </c>
      <c r="I25" s="4">
        <v>1.335</v>
      </c>
      <c r="J25" s="1">
        <v>5</v>
      </c>
      <c r="K25" s="1">
        <v>1</v>
      </c>
      <c r="L25" s="1"/>
      <c r="M25" s="1"/>
      <c r="N25" s="1"/>
      <c r="O25" s="1"/>
      <c r="P25" s="1">
        <v>5</v>
      </c>
      <c r="Q25" s="1"/>
      <c r="R25" s="1"/>
      <c r="S25" s="1"/>
      <c r="T25" s="1"/>
      <c r="U25" s="1"/>
      <c r="V25" s="1"/>
      <c r="W25" s="1"/>
      <c r="X25" s="1"/>
      <c r="Y25" s="1">
        <v>8</v>
      </c>
      <c r="Z25" s="1"/>
      <c r="AA25" s="1"/>
      <c r="AB25" s="1">
        <v>3</v>
      </c>
      <c r="AC25" s="1"/>
      <c r="AD25" s="1">
        <v>1</v>
      </c>
      <c r="AE25" s="1"/>
      <c r="AF25" s="1">
        <v>3</v>
      </c>
      <c r="AG25" s="1">
        <v>1</v>
      </c>
      <c r="AH25" s="1">
        <v>1</v>
      </c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>
        <v>1</v>
      </c>
      <c r="CG25" s="1"/>
      <c r="CH25" s="1"/>
      <c r="CI25" s="1"/>
      <c r="CJ25" s="1">
        <v>1</v>
      </c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>
        <v>2</v>
      </c>
      <c r="DB25" s="1"/>
      <c r="DC25" s="1">
        <v>2</v>
      </c>
      <c r="DD25" s="1"/>
      <c r="DE25" s="1"/>
      <c r="DF25" s="1">
        <v>13</v>
      </c>
      <c r="DG25" s="1"/>
      <c r="DH25" s="1"/>
      <c r="DI25" s="1"/>
      <c r="DJ25" s="1"/>
      <c r="DK25" s="1">
        <v>1</v>
      </c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>
        <v>48</v>
      </c>
      <c r="DY25" s="1">
        <v>28</v>
      </c>
      <c r="DZ25" s="43">
        <f t="shared" si="0"/>
        <v>4.8</v>
      </c>
      <c r="EA25" s="43">
        <f t="shared" si="1"/>
        <v>2.8</v>
      </c>
      <c r="EB25" s="44">
        <f t="shared" si="2"/>
        <v>0.13350000000000001</v>
      </c>
    </row>
    <row r="26" spans="1:132" x14ac:dyDescent="0.2">
      <c r="A26" s="2">
        <v>44553</v>
      </c>
      <c r="B26" s="15" t="s">
        <v>172</v>
      </c>
      <c r="C26" s="1" t="s">
        <v>5</v>
      </c>
      <c r="D26" s="1" t="s">
        <v>454</v>
      </c>
      <c r="E26" s="1">
        <v>5</v>
      </c>
      <c r="F26" s="1" t="s">
        <v>9</v>
      </c>
      <c r="G26" s="1">
        <v>4</v>
      </c>
      <c r="H26" s="1">
        <v>2</v>
      </c>
      <c r="I26" s="4">
        <v>0.18</v>
      </c>
      <c r="J26" s="1">
        <v>4</v>
      </c>
      <c r="K26" s="1"/>
      <c r="L26" s="1"/>
      <c r="M26" s="1"/>
      <c r="N26" s="1"/>
      <c r="O26" s="1">
        <v>5</v>
      </c>
      <c r="P26" s="1"/>
      <c r="Q26" s="1"/>
      <c r="R26" s="1"/>
      <c r="S26" s="1"/>
      <c r="T26" s="1"/>
      <c r="U26" s="1"/>
      <c r="V26" s="1"/>
      <c r="W26" s="1"/>
      <c r="X26" s="1"/>
      <c r="Y26" s="1">
        <v>6</v>
      </c>
      <c r="Z26" s="1">
        <v>1</v>
      </c>
      <c r="AA26" s="1"/>
      <c r="AB26" s="1">
        <v>2</v>
      </c>
      <c r="AC26" s="1"/>
      <c r="AD26" s="1">
        <v>1</v>
      </c>
      <c r="AE26" s="1"/>
      <c r="AF26" s="1">
        <v>6</v>
      </c>
      <c r="AG26" s="1"/>
      <c r="AH26" s="1"/>
      <c r="AI26" s="1"/>
      <c r="AJ26" s="1"/>
      <c r="AK26" s="1"/>
      <c r="AL26" s="1"/>
      <c r="AM26" s="1">
        <v>1</v>
      </c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>
        <v>1</v>
      </c>
      <c r="BG26" s="1"/>
      <c r="BH26" s="1"/>
      <c r="BI26" s="1"/>
      <c r="BJ26" s="1"/>
      <c r="BK26" s="1"/>
      <c r="BL26" s="1"/>
      <c r="BM26" s="1"/>
      <c r="BN26" s="1">
        <v>1</v>
      </c>
      <c r="BO26" s="1"/>
      <c r="BP26" s="1">
        <v>1</v>
      </c>
      <c r="BQ26" s="1"/>
      <c r="BR26" s="1">
        <v>1</v>
      </c>
      <c r="BS26" s="1">
        <v>1</v>
      </c>
      <c r="BT26" s="1"/>
      <c r="BU26" s="1"/>
      <c r="BV26" s="1">
        <v>1</v>
      </c>
      <c r="BW26" s="1"/>
      <c r="BX26" s="1"/>
      <c r="BY26" s="1"/>
      <c r="BZ26" s="1"/>
      <c r="CA26" s="1"/>
      <c r="CB26" s="1">
        <v>4</v>
      </c>
      <c r="CC26" s="1"/>
      <c r="CD26" s="1"/>
      <c r="CE26" s="1">
        <v>5</v>
      </c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>
        <v>1</v>
      </c>
      <c r="DD26" s="1"/>
      <c r="DE26" s="1"/>
      <c r="DF26" s="1">
        <v>1</v>
      </c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>
        <v>43</v>
      </c>
      <c r="DY26" s="1">
        <v>28</v>
      </c>
      <c r="DZ26" s="43">
        <f t="shared" si="0"/>
        <v>5.375</v>
      </c>
      <c r="EA26" s="43">
        <f t="shared" si="1"/>
        <v>3.5</v>
      </c>
      <c r="EB26" s="44">
        <f t="shared" si="2"/>
        <v>2.2499999999999999E-2</v>
      </c>
    </row>
    <row r="27" spans="1:132" x14ac:dyDescent="0.2">
      <c r="A27" s="2">
        <v>44553</v>
      </c>
      <c r="B27" s="15" t="s">
        <v>173</v>
      </c>
      <c r="C27" s="1" t="s">
        <v>6</v>
      </c>
      <c r="D27" s="1" t="s">
        <v>454</v>
      </c>
      <c r="E27" s="1">
        <v>3</v>
      </c>
      <c r="F27" s="1" t="s">
        <v>9</v>
      </c>
      <c r="G27" s="1">
        <v>3</v>
      </c>
      <c r="H27" s="1">
        <v>2</v>
      </c>
      <c r="I27" s="4">
        <v>0.94499999999999995</v>
      </c>
      <c r="J27" s="1">
        <v>2</v>
      </c>
      <c r="K27" s="1">
        <v>6</v>
      </c>
      <c r="L27" s="1"/>
      <c r="M27" s="1"/>
      <c r="N27" s="1"/>
      <c r="O27" s="1">
        <v>7</v>
      </c>
      <c r="P27" s="1"/>
      <c r="Q27" s="1"/>
      <c r="R27" s="1"/>
      <c r="S27" s="1">
        <v>1</v>
      </c>
      <c r="T27" s="1"/>
      <c r="U27" s="1"/>
      <c r="V27" s="1"/>
      <c r="W27" s="1"/>
      <c r="X27" s="1"/>
      <c r="Y27" s="1">
        <v>9</v>
      </c>
      <c r="Z27" s="1">
        <v>15</v>
      </c>
      <c r="AA27" s="1">
        <v>1</v>
      </c>
      <c r="AB27" s="1">
        <v>13</v>
      </c>
      <c r="AC27" s="1"/>
      <c r="AD27" s="1"/>
      <c r="AE27" s="1"/>
      <c r="AF27" s="1">
        <v>7</v>
      </c>
      <c r="AG27" s="1"/>
      <c r="AH27" s="1">
        <v>1</v>
      </c>
      <c r="AI27" s="1"/>
      <c r="AJ27" s="1"/>
      <c r="AK27" s="1"/>
      <c r="AL27" s="1"/>
      <c r="AM27" s="1"/>
      <c r="AN27" s="1"/>
      <c r="AO27" s="1"/>
      <c r="AP27" s="1">
        <v>1</v>
      </c>
      <c r="AQ27" s="1"/>
      <c r="AR27" s="1"/>
      <c r="AS27" s="1"/>
      <c r="AT27" s="1"/>
      <c r="AU27" s="1"/>
      <c r="AV27" s="1"/>
      <c r="AW27" s="1"/>
      <c r="AX27" s="1"/>
      <c r="AY27" s="1">
        <v>2</v>
      </c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>
        <v>2</v>
      </c>
      <c r="BO27" s="1">
        <v>1</v>
      </c>
      <c r="BP27" s="1">
        <v>1</v>
      </c>
      <c r="BQ27" s="1"/>
      <c r="BR27" s="1">
        <v>1</v>
      </c>
      <c r="BS27" s="1"/>
      <c r="BT27" s="1"/>
      <c r="BU27" s="1"/>
      <c r="BV27" s="1">
        <v>4</v>
      </c>
      <c r="BW27" s="1">
        <v>1</v>
      </c>
      <c r="BX27" s="1"/>
      <c r="BY27" s="1"/>
      <c r="BZ27" s="1"/>
      <c r="CA27" s="1"/>
      <c r="CB27" s="1"/>
      <c r="CC27" s="1"/>
      <c r="CD27" s="1"/>
      <c r="CE27" s="1">
        <v>2</v>
      </c>
      <c r="CF27" s="1"/>
      <c r="CG27" s="1"/>
      <c r="CH27" s="1"/>
      <c r="CI27" s="1"/>
      <c r="CJ27" s="1">
        <v>1</v>
      </c>
      <c r="CK27" s="1"/>
      <c r="CL27" s="1">
        <v>5</v>
      </c>
      <c r="CM27" s="1"/>
      <c r="CN27" s="1"/>
      <c r="CO27" s="1"/>
      <c r="CP27" s="1">
        <v>1</v>
      </c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>
        <v>1</v>
      </c>
      <c r="DG27" s="1"/>
      <c r="DH27" s="1"/>
      <c r="DI27" s="1"/>
      <c r="DJ27" s="1"/>
      <c r="DK27" s="1">
        <v>5</v>
      </c>
      <c r="DL27" s="1"/>
      <c r="DM27" s="1"/>
      <c r="DN27" s="1"/>
      <c r="DO27" s="1"/>
      <c r="DP27" s="1">
        <v>3</v>
      </c>
      <c r="DQ27" s="1"/>
      <c r="DR27" s="1"/>
      <c r="DS27" s="1"/>
      <c r="DT27" s="1"/>
      <c r="DU27" s="1"/>
      <c r="DV27" s="1">
        <v>1</v>
      </c>
      <c r="DW27" s="1"/>
      <c r="DX27" s="1">
        <v>94</v>
      </c>
      <c r="DY27" s="1">
        <v>67</v>
      </c>
      <c r="DZ27" s="43">
        <f t="shared" si="0"/>
        <v>15.666666666666666</v>
      </c>
      <c r="EA27" s="43">
        <f t="shared" si="1"/>
        <v>11.166666666666666</v>
      </c>
      <c r="EB27" s="44">
        <f t="shared" si="2"/>
        <v>0.1575</v>
      </c>
    </row>
    <row r="28" spans="1:132" x14ac:dyDescent="0.2">
      <c r="A28" s="2">
        <v>44553</v>
      </c>
      <c r="B28" s="15" t="s">
        <v>174</v>
      </c>
      <c r="C28" s="1" t="s">
        <v>7</v>
      </c>
      <c r="D28" s="1" t="s">
        <v>454</v>
      </c>
      <c r="E28" s="1">
        <v>2</v>
      </c>
      <c r="F28" s="1" t="s">
        <v>9</v>
      </c>
      <c r="G28" s="1">
        <v>3</v>
      </c>
      <c r="H28" s="1">
        <v>2</v>
      </c>
      <c r="I28" s="4">
        <v>0.20499999999999999</v>
      </c>
      <c r="J28" s="1"/>
      <c r="K28" s="1"/>
      <c r="L28" s="1"/>
      <c r="M28" s="1"/>
      <c r="N28" s="1"/>
      <c r="O28" s="1">
        <v>6</v>
      </c>
      <c r="P28" s="1"/>
      <c r="Q28" s="1"/>
      <c r="R28" s="1"/>
      <c r="S28" s="1"/>
      <c r="T28" s="1"/>
      <c r="U28" s="1"/>
      <c r="V28" s="1">
        <v>2</v>
      </c>
      <c r="W28" s="1"/>
      <c r="X28" s="1"/>
      <c r="Y28" s="1"/>
      <c r="Z28" s="1">
        <v>3</v>
      </c>
      <c r="AA28" s="1"/>
      <c r="AB28" s="1">
        <v>3</v>
      </c>
      <c r="AC28" s="1"/>
      <c r="AD28" s="1"/>
      <c r="AE28" s="1"/>
      <c r="AF28" s="1">
        <v>1</v>
      </c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>
        <v>1</v>
      </c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>
        <v>1</v>
      </c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>
        <v>1</v>
      </c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>
        <v>18</v>
      </c>
      <c r="DY28" s="1">
        <v>16</v>
      </c>
      <c r="DZ28" s="43">
        <f t="shared" si="0"/>
        <v>3</v>
      </c>
      <c r="EA28" s="43">
        <f t="shared" si="1"/>
        <v>2.6666666666666665</v>
      </c>
      <c r="EB28" s="44">
        <f t="shared" si="2"/>
        <v>3.4166666666666665E-2</v>
      </c>
    </row>
    <row r="29" spans="1:132" x14ac:dyDescent="0.2">
      <c r="A29" s="2">
        <v>44553</v>
      </c>
      <c r="B29" s="15" t="s">
        <v>166</v>
      </c>
      <c r="C29" s="1" t="s">
        <v>11</v>
      </c>
      <c r="D29" s="1" t="s">
        <v>454</v>
      </c>
      <c r="E29" s="1">
        <v>1</v>
      </c>
      <c r="F29" s="1" t="s">
        <v>9</v>
      </c>
      <c r="G29" s="1">
        <v>5</v>
      </c>
      <c r="H29" s="1">
        <v>2</v>
      </c>
      <c r="I29" s="4">
        <v>0</v>
      </c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>
        <v>0</v>
      </c>
      <c r="DY29" s="1">
        <v>0</v>
      </c>
      <c r="DZ29" s="43">
        <f t="shared" si="0"/>
        <v>0</v>
      </c>
      <c r="EA29" s="43">
        <f t="shared" si="1"/>
        <v>0</v>
      </c>
      <c r="EB29" s="44">
        <f t="shared" si="2"/>
        <v>0</v>
      </c>
    </row>
    <row r="30" spans="1:132" x14ac:dyDescent="0.2">
      <c r="A30" s="2">
        <v>44564</v>
      </c>
      <c r="B30" s="15" t="s">
        <v>175</v>
      </c>
      <c r="C30" s="1" t="s">
        <v>0</v>
      </c>
      <c r="D30" s="1" t="s">
        <v>454</v>
      </c>
      <c r="E30" s="1">
        <v>10</v>
      </c>
      <c r="F30" s="1" t="s">
        <v>9</v>
      </c>
      <c r="G30" s="3">
        <v>2</v>
      </c>
      <c r="H30" s="3">
        <v>2</v>
      </c>
      <c r="I30" s="3">
        <v>1.9499999999999997</v>
      </c>
      <c r="J30" s="1">
        <v>10</v>
      </c>
      <c r="K30" s="1">
        <v>9</v>
      </c>
      <c r="L30" s="1"/>
      <c r="M30" s="1"/>
      <c r="N30" s="1"/>
      <c r="O30" s="1">
        <v>33</v>
      </c>
      <c r="P30" s="1"/>
      <c r="Q30" s="1">
        <v>3</v>
      </c>
      <c r="R30" s="1"/>
      <c r="S30" s="1"/>
      <c r="T30" s="1">
        <v>1</v>
      </c>
      <c r="U30" s="1"/>
      <c r="V30" s="1">
        <v>25</v>
      </c>
      <c r="W30" s="1"/>
      <c r="X30" s="1">
        <v>1</v>
      </c>
      <c r="Y30" s="1"/>
      <c r="Z30" s="1">
        <v>4</v>
      </c>
      <c r="AA30" s="1">
        <v>1</v>
      </c>
      <c r="AB30" s="1">
        <v>33</v>
      </c>
      <c r="AC30" s="1">
        <v>6</v>
      </c>
      <c r="AD30" s="1">
        <v>4</v>
      </c>
      <c r="AE30" s="1"/>
      <c r="AF30" s="1">
        <v>13</v>
      </c>
      <c r="AG30" s="1"/>
      <c r="AH30" s="1">
        <v>2</v>
      </c>
      <c r="AI30" s="1"/>
      <c r="AJ30" s="1"/>
      <c r="AK30" s="1">
        <v>1</v>
      </c>
      <c r="AL30" s="1"/>
      <c r="AM30" s="1">
        <v>4</v>
      </c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>
        <v>3</v>
      </c>
      <c r="BB30" s="1"/>
      <c r="BC30" s="1"/>
      <c r="BD30" s="1"/>
      <c r="BE30" s="1"/>
      <c r="BF30" s="1"/>
      <c r="BG30" s="1"/>
      <c r="BH30" s="1"/>
      <c r="BI30" s="1">
        <v>1</v>
      </c>
      <c r="BJ30" s="1"/>
      <c r="BK30" s="1">
        <v>1</v>
      </c>
      <c r="BL30" s="1"/>
      <c r="BM30" s="1"/>
      <c r="BN30" s="1">
        <v>1</v>
      </c>
      <c r="BO30" s="1">
        <v>1</v>
      </c>
      <c r="BP30" s="1"/>
      <c r="BQ30" s="1"/>
      <c r="BR30" s="1"/>
      <c r="BS30" s="1">
        <v>1</v>
      </c>
      <c r="BT30" s="1">
        <v>1</v>
      </c>
      <c r="BU30" s="1"/>
      <c r="BV30" s="1"/>
      <c r="BW30" s="1">
        <v>1</v>
      </c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>
        <v>1</v>
      </c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>
        <v>1</v>
      </c>
      <c r="DO30" s="1"/>
      <c r="DP30" s="1"/>
      <c r="DQ30" s="1"/>
      <c r="DR30" s="1"/>
      <c r="DS30" s="1">
        <v>1</v>
      </c>
      <c r="DT30" s="1"/>
      <c r="DU30" s="1"/>
      <c r="DV30" s="1"/>
      <c r="DW30" s="1"/>
      <c r="DX30" s="1">
        <v>163</v>
      </c>
      <c r="DY30" s="1">
        <v>156</v>
      </c>
      <c r="DZ30" s="43">
        <f t="shared" si="0"/>
        <v>40.75</v>
      </c>
      <c r="EA30" s="43">
        <f t="shared" si="1"/>
        <v>39</v>
      </c>
      <c r="EB30" s="44">
        <f t="shared" si="2"/>
        <v>0.48749999999999993</v>
      </c>
    </row>
    <row r="31" spans="1:132" x14ac:dyDescent="0.2">
      <c r="A31" s="2">
        <v>44564</v>
      </c>
      <c r="B31" s="15" t="s">
        <v>177</v>
      </c>
      <c r="C31" s="1" t="s">
        <v>1</v>
      </c>
      <c r="D31" s="1" t="s">
        <v>454</v>
      </c>
      <c r="E31" s="1">
        <v>9</v>
      </c>
      <c r="F31" s="1" t="s">
        <v>9</v>
      </c>
      <c r="G31" s="3">
        <v>3</v>
      </c>
      <c r="H31" s="3">
        <v>2</v>
      </c>
      <c r="I31" s="31">
        <v>0.18500000000000005</v>
      </c>
      <c r="J31" s="1">
        <v>5</v>
      </c>
      <c r="K31" s="1">
        <v>1</v>
      </c>
      <c r="L31" s="1"/>
      <c r="M31" s="1"/>
      <c r="N31" s="1"/>
      <c r="O31" s="1">
        <v>1</v>
      </c>
      <c r="P31" s="1"/>
      <c r="Q31" s="1">
        <v>2</v>
      </c>
      <c r="R31" s="1"/>
      <c r="S31" s="1"/>
      <c r="T31" s="1"/>
      <c r="U31" s="1"/>
      <c r="V31" s="1"/>
      <c r="W31" s="1"/>
      <c r="X31" s="1"/>
      <c r="Y31" s="1"/>
      <c r="Z31" s="1">
        <v>3</v>
      </c>
      <c r="AA31" s="1"/>
      <c r="AB31" s="1">
        <v>5</v>
      </c>
      <c r="AC31" s="1"/>
      <c r="AD31" s="1"/>
      <c r="AE31" s="1"/>
      <c r="AF31" s="1">
        <v>1</v>
      </c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>
        <v>1</v>
      </c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>
        <v>2</v>
      </c>
      <c r="DD31" s="1"/>
      <c r="DE31" s="1"/>
      <c r="DF31" s="1">
        <v>1</v>
      </c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>
        <v>1</v>
      </c>
      <c r="DT31" s="1"/>
      <c r="DU31" s="1"/>
      <c r="DV31" s="1"/>
      <c r="DW31" s="1"/>
      <c r="DX31" s="1">
        <v>23</v>
      </c>
      <c r="DY31" s="1">
        <v>18</v>
      </c>
      <c r="DZ31" s="43">
        <f t="shared" si="0"/>
        <v>3.8333333333333335</v>
      </c>
      <c r="EA31" s="43">
        <f t="shared" si="1"/>
        <v>3</v>
      </c>
      <c r="EB31" s="44">
        <f t="shared" si="2"/>
        <v>3.0833333333333341E-2</v>
      </c>
    </row>
    <row r="32" spans="1:132" x14ac:dyDescent="0.2">
      <c r="A32" s="2">
        <v>44564</v>
      </c>
      <c r="B32" s="15" t="s">
        <v>174</v>
      </c>
      <c r="C32" s="1" t="s">
        <v>2</v>
      </c>
      <c r="D32" s="1" t="s">
        <v>454</v>
      </c>
      <c r="E32" s="1">
        <v>8</v>
      </c>
      <c r="F32" s="1" t="s">
        <v>9</v>
      </c>
      <c r="G32" s="3">
        <v>5</v>
      </c>
      <c r="H32" s="3">
        <v>2</v>
      </c>
      <c r="I32" s="31">
        <v>1.1399999999999997</v>
      </c>
      <c r="J32" s="1">
        <v>6</v>
      </c>
      <c r="K32" s="1">
        <v>9</v>
      </c>
      <c r="L32" s="1">
        <v>1</v>
      </c>
      <c r="M32" s="1"/>
      <c r="N32" s="1">
        <v>1</v>
      </c>
      <c r="O32" s="1">
        <v>5</v>
      </c>
      <c r="P32" s="1">
        <v>2</v>
      </c>
      <c r="Q32" s="1">
        <v>16</v>
      </c>
      <c r="R32" s="1"/>
      <c r="S32" s="1"/>
      <c r="T32" s="1">
        <v>1</v>
      </c>
      <c r="U32" s="1"/>
      <c r="V32" s="1"/>
      <c r="W32" s="1"/>
      <c r="X32" s="1"/>
      <c r="Y32" s="1"/>
      <c r="Z32" s="1">
        <v>3</v>
      </c>
      <c r="AA32" s="1"/>
      <c r="AB32" s="1">
        <v>3</v>
      </c>
      <c r="AC32" s="1"/>
      <c r="AD32" s="1"/>
      <c r="AE32" s="1"/>
      <c r="AF32" s="1">
        <v>2</v>
      </c>
      <c r="AG32" s="1"/>
      <c r="AH32" s="1">
        <v>1</v>
      </c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>
        <v>1</v>
      </c>
      <c r="AT32" s="1"/>
      <c r="AU32" s="1"/>
      <c r="AV32" s="1"/>
      <c r="AW32" s="1"/>
      <c r="AX32" s="1"/>
      <c r="AY32" s="1">
        <v>1</v>
      </c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>
        <v>1</v>
      </c>
      <c r="BO32" s="1"/>
      <c r="BP32" s="1"/>
      <c r="BQ32" s="1"/>
      <c r="BR32" s="1"/>
      <c r="BS32" s="1"/>
      <c r="BT32" s="1"/>
      <c r="BU32" s="1"/>
      <c r="BV32" s="1"/>
      <c r="BW32" s="1"/>
      <c r="BX32" s="1">
        <v>1</v>
      </c>
      <c r="BY32" s="1"/>
      <c r="BZ32" s="1">
        <v>3</v>
      </c>
      <c r="CA32" s="1"/>
      <c r="CB32" s="1"/>
      <c r="CC32" s="1"/>
      <c r="CD32" s="1"/>
      <c r="CE32" s="1">
        <v>8</v>
      </c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>
        <v>1</v>
      </c>
      <c r="DB32" s="1"/>
      <c r="DC32" s="1">
        <v>1</v>
      </c>
      <c r="DD32" s="1"/>
      <c r="DE32" s="1"/>
      <c r="DF32" s="1">
        <v>1</v>
      </c>
      <c r="DG32" s="1"/>
      <c r="DH32" s="1"/>
      <c r="DI32" s="1"/>
      <c r="DJ32" s="1"/>
      <c r="DK32" s="1">
        <v>3</v>
      </c>
      <c r="DL32" s="1"/>
      <c r="DM32" s="1">
        <v>5</v>
      </c>
      <c r="DN32" s="1"/>
      <c r="DO32" s="1"/>
      <c r="DP32" s="1"/>
      <c r="DQ32" s="1"/>
      <c r="DR32" s="1"/>
      <c r="DS32" s="1">
        <v>10</v>
      </c>
      <c r="DT32" s="1">
        <v>3</v>
      </c>
      <c r="DU32" s="1">
        <v>6</v>
      </c>
      <c r="DV32" s="1"/>
      <c r="DW32" s="1"/>
      <c r="DX32" s="1">
        <v>95</v>
      </c>
      <c r="DY32" s="1">
        <v>53</v>
      </c>
      <c r="DZ32" s="43">
        <f t="shared" si="0"/>
        <v>9.5</v>
      </c>
      <c r="EA32" s="43">
        <f t="shared" si="1"/>
        <v>5.3</v>
      </c>
      <c r="EB32" s="44">
        <f t="shared" si="2"/>
        <v>0.11399999999999996</v>
      </c>
    </row>
    <row r="33" spans="1:132" x14ac:dyDescent="0.2">
      <c r="A33" s="2">
        <v>44564</v>
      </c>
      <c r="B33" s="15" t="s">
        <v>155</v>
      </c>
      <c r="C33" s="1" t="s">
        <v>3</v>
      </c>
      <c r="D33" s="1" t="s">
        <v>454</v>
      </c>
      <c r="E33" s="1">
        <v>7</v>
      </c>
      <c r="F33" s="1" t="s">
        <v>9</v>
      </c>
      <c r="G33" s="3">
        <v>3</v>
      </c>
      <c r="H33" s="3">
        <v>1</v>
      </c>
      <c r="I33" s="31">
        <v>0.25</v>
      </c>
      <c r="J33" s="1">
        <v>5</v>
      </c>
      <c r="K33" s="1">
        <v>2</v>
      </c>
      <c r="L33" s="1"/>
      <c r="M33" s="1"/>
      <c r="N33" s="1"/>
      <c r="O33" s="1"/>
      <c r="P33" s="1"/>
      <c r="Q33" s="1">
        <v>3</v>
      </c>
      <c r="R33" s="1"/>
      <c r="S33" s="1"/>
      <c r="T33" s="1"/>
      <c r="U33" s="1"/>
      <c r="V33" s="1"/>
      <c r="W33" s="1"/>
      <c r="X33" s="1"/>
      <c r="Y33" s="1">
        <v>1</v>
      </c>
      <c r="Z33" s="1">
        <v>5</v>
      </c>
      <c r="AA33" s="1"/>
      <c r="AB33" s="1"/>
      <c r="AC33" s="1">
        <v>1</v>
      </c>
      <c r="AD33" s="1"/>
      <c r="AE33" s="1"/>
      <c r="AF33" s="1">
        <v>1</v>
      </c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>
        <v>1</v>
      </c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>
        <v>2</v>
      </c>
      <c r="BR33" s="1"/>
      <c r="BS33" s="1">
        <v>1</v>
      </c>
      <c r="BT33" s="1"/>
      <c r="BU33" s="1"/>
      <c r="BV33" s="1">
        <v>1</v>
      </c>
      <c r="BW33" s="1"/>
      <c r="BX33" s="1">
        <v>7</v>
      </c>
      <c r="BY33" s="1"/>
      <c r="BZ33" s="1"/>
      <c r="CA33" s="1"/>
      <c r="CB33" s="1">
        <v>1</v>
      </c>
      <c r="CC33" s="1"/>
      <c r="CD33" s="1"/>
      <c r="CE33" s="1">
        <v>2</v>
      </c>
      <c r="CF33" s="1"/>
      <c r="CG33" s="1"/>
      <c r="CH33" s="1"/>
      <c r="CI33" s="1"/>
      <c r="CJ33" s="1">
        <v>1</v>
      </c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>
        <v>1</v>
      </c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>
        <v>4</v>
      </c>
      <c r="DT33" s="1"/>
      <c r="DU33" s="1"/>
      <c r="DV33" s="1">
        <v>2</v>
      </c>
      <c r="DW33" s="1"/>
      <c r="DX33" s="1">
        <v>41</v>
      </c>
      <c r="DY33" s="1">
        <v>19</v>
      </c>
      <c r="DZ33" s="43">
        <f t="shared" si="0"/>
        <v>13.666666666666666</v>
      </c>
      <c r="EA33" s="43">
        <f t="shared" si="1"/>
        <v>6.333333333333333</v>
      </c>
      <c r="EB33" s="44">
        <f t="shared" si="2"/>
        <v>8.3333333333333329E-2</v>
      </c>
    </row>
    <row r="34" spans="1:132" x14ac:dyDescent="0.2">
      <c r="A34" s="2">
        <v>44564</v>
      </c>
      <c r="B34" s="15" t="s">
        <v>180</v>
      </c>
      <c r="C34" s="1" t="s">
        <v>4</v>
      </c>
      <c r="D34" s="1" t="s">
        <v>454</v>
      </c>
      <c r="E34" s="1">
        <v>6</v>
      </c>
      <c r="F34" s="1" t="s">
        <v>9</v>
      </c>
      <c r="G34" s="3">
        <v>5</v>
      </c>
      <c r="H34" s="3">
        <v>2</v>
      </c>
      <c r="I34" s="31">
        <v>0.315</v>
      </c>
      <c r="J34" s="1">
        <v>3</v>
      </c>
      <c r="K34" s="1">
        <v>1</v>
      </c>
      <c r="L34" s="1"/>
      <c r="M34" s="1"/>
      <c r="N34" s="1"/>
      <c r="O34" s="1"/>
      <c r="P34" s="1">
        <v>4</v>
      </c>
      <c r="Q34" s="1"/>
      <c r="R34" s="1"/>
      <c r="S34" s="1"/>
      <c r="T34" s="1"/>
      <c r="U34" s="1"/>
      <c r="V34" s="1"/>
      <c r="W34" s="1"/>
      <c r="X34" s="1"/>
      <c r="Y34" s="1">
        <v>2</v>
      </c>
      <c r="Z34" s="1"/>
      <c r="AA34" s="1"/>
      <c r="AB34" s="1">
        <v>1</v>
      </c>
      <c r="AC34" s="1"/>
      <c r="AD34" s="1"/>
      <c r="AE34" s="1"/>
      <c r="AF34" s="1">
        <v>1</v>
      </c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>
        <v>1</v>
      </c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>
        <v>1</v>
      </c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>
        <v>1</v>
      </c>
      <c r="CF34" s="1"/>
      <c r="CG34" s="1"/>
      <c r="CH34" s="1"/>
      <c r="CI34" s="1"/>
      <c r="CJ34" s="1"/>
      <c r="CK34" s="1"/>
      <c r="CL34" s="1"/>
      <c r="CM34" s="1"/>
      <c r="CN34" s="1">
        <v>1</v>
      </c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>
        <v>4</v>
      </c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>
        <v>1</v>
      </c>
      <c r="DX34" s="1">
        <v>21</v>
      </c>
      <c r="DY34" s="1">
        <v>14</v>
      </c>
      <c r="DZ34" s="43">
        <f t="shared" si="0"/>
        <v>2.1</v>
      </c>
      <c r="EA34" s="43">
        <f t="shared" si="1"/>
        <v>1.4</v>
      </c>
      <c r="EB34" s="44">
        <f t="shared" si="2"/>
        <v>3.15E-2</v>
      </c>
    </row>
    <row r="35" spans="1:132" x14ac:dyDescent="0.2">
      <c r="A35" s="2">
        <v>44564</v>
      </c>
      <c r="B35" s="15" t="s">
        <v>159</v>
      </c>
      <c r="C35" s="1" t="s">
        <v>5</v>
      </c>
      <c r="D35" s="1" t="s">
        <v>454</v>
      </c>
      <c r="E35" s="1">
        <v>5</v>
      </c>
      <c r="F35" s="1" t="s">
        <v>9</v>
      </c>
      <c r="G35" s="3">
        <v>4</v>
      </c>
      <c r="H35" s="3">
        <v>2</v>
      </c>
      <c r="I35" s="31">
        <v>0.16500000000000001</v>
      </c>
      <c r="J35" s="1">
        <v>8</v>
      </c>
      <c r="K35" s="1"/>
      <c r="L35" s="1">
        <v>1</v>
      </c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>
        <v>1</v>
      </c>
      <c r="AE35" s="1"/>
      <c r="AF35" s="1">
        <v>1</v>
      </c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>
        <v>3</v>
      </c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>
        <v>2</v>
      </c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>
        <v>2</v>
      </c>
      <c r="DX35" s="1">
        <v>18</v>
      </c>
      <c r="DY35" s="1">
        <v>11</v>
      </c>
      <c r="DZ35" s="43">
        <f t="shared" si="0"/>
        <v>2.25</v>
      </c>
      <c r="EA35" s="43">
        <f t="shared" si="1"/>
        <v>1.375</v>
      </c>
      <c r="EB35" s="44">
        <f t="shared" si="2"/>
        <v>2.0625000000000001E-2</v>
      </c>
    </row>
    <row r="36" spans="1:132" x14ac:dyDescent="0.2">
      <c r="A36" s="2">
        <v>44564</v>
      </c>
      <c r="B36" s="15" t="s">
        <v>182</v>
      </c>
      <c r="C36" s="1" t="s">
        <v>6</v>
      </c>
      <c r="D36" s="1" t="s">
        <v>454</v>
      </c>
      <c r="E36" s="1">
        <v>3</v>
      </c>
      <c r="F36" s="1" t="s">
        <v>9</v>
      </c>
      <c r="G36" s="3">
        <v>3</v>
      </c>
      <c r="H36" s="3">
        <v>2</v>
      </c>
      <c r="I36" s="31">
        <v>0.53</v>
      </c>
      <c r="J36" s="1"/>
      <c r="K36" s="1"/>
      <c r="L36" s="1"/>
      <c r="M36" s="1"/>
      <c r="N36" s="1"/>
      <c r="O36" s="1">
        <v>1</v>
      </c>
      <c r="P36" s="1">
        <v>1</v>
      </c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>
        <v>4</v>
      </c>
      <c r="AC36" s="1"/>
      <c r="AD36" s="1"/>
      <c r="AE36" s="1"/>
      <c r="AF36" s="1">
        <v>3</v>
      </c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>
        <v>1</v>
      </c>
      <c r="DD36" s="1"/>
      <c r="DE36" s="1"/>
      <c r="DF36" s="1"/>
      <c r="DG36" s="1"/>
      <c r="DH36" s="1"/>
      <c r="DI36" s="1"/>
      <c r="DJ36" s="1"/>
      <c r="DK36" s="1">
        <v>1</v>
      </c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>
        <v>11</v>
      </c>
      <c r="DY36" s="1">
        <v>9</v>
      </c>
      <c r="DZ36" s="43">
        <f t="shared" si="0"/>
        <v>1.8333333333333333</v>
      </c>
      <c r="EA36" s="43">
        <f t="shared" si="1"/>
        <v>1.5</v>
      </c>
      <c r="EB36" s="44">
        <f t="shared" si="2"/>
        <v>8.8333333333333333E-2</v>
      </c>
    </row>
    <row r="37" spans="1:132" x14ac:dyDescent="0.2">
      <c r="A37" s="2">
        <v>44564</v>
      </c>
      <c r="B37" s="15" t="s">
        <v>183</v>
      </c>
      <c r="C37" s="1" t="s">
        <v>7</v>
      </c>
      <c r="D37" s="1" t="s">
        <v>454</v>
      </c>
      <c r="E37" s="1">
        <v>2</v>
      </c>
      <c r="F37" s="1" t="s">
        <v>9</v>
      </c>
      <c r="G37" s="3">
        <v>3</v>
      </c>
      <c r="H37" s="3">
        <v>2</v>
      </c>
      <c r="I37" s="31">
        <v>0</v>
      </c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>
        <v>0</v>
      </c>
      <c r="DY37" s="1">
        <v>0</v>
      </c>
      <c r="DZ37" s="43">
        <f t="shared" si="0"/>
        <v>0</v>
      </c>
      <c r="EA37" s="43">
        <f t="shared" si="1"/>
        <v>0</v>
      </c>
      <c r="EB37" s="44">
        <f t="shared" si="2"/>
        <v>0</v>
      </c>
    </row>
    <row r="38" spans="1:132" x14ac:dyDescent="0.2">
      <c r="A38" s="2">
        <v>44564</v>
      </c>
      <c r="B38" s="15" t="s">
        <v>184</v>
      </c>
      <c r="C38" s="1" t="s">
        <v>11</v>
      </c>
      <c r="D38" s="1" t="s">
        <v>454</v>
      </c>
      <c r="E38" s="1">
        <v>1</v>
      </c>
      <c r="F38" s="1" t="s">
        <v>9</v>
      </c>
      <c r="G38" s="3">
        <v>5</v>
      </c>
      <c r="H38" s="3">
        <v>2</v>
      </c>
      <c r="I38" s="31">
        <v>0.21</v>
      </c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>
        <v>10</v>
      </c>
      <c r="Z38" s="1"/>
      <c r="AA38" s="1"/>
      <c r="AB38" s="1">
        <v>2</v>
      </c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>
        <v>2</v>
      </c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>
        <v>14</v>
      </c>
      <c r="DY38" s="1">
        <v>14</v>
      </c>
      <c r="DZ38" s="43">
        <f t="shared" si="0"/>
        <v>1.4</v>
      </c>
      <c r="EA38" s="43">
        <f t="shared" si="1"/>
        <v>1.4</v>
      </c>
      <c r="EB38" s="44">
        <f t="shared" si="2"/>
        <v>2.0999999999999998E-2</v>
      </c>
    </row>
    <row r="39" spans="1:132" x14ac:dyDescent="0.2">
      <c r="A39" s="17">
        <v>44580</v>
      </c>
      <c r="B39" s="15" t="s">
        <v>186</v>
      </c>
      <c r="C39" s="1" t="s">
        <v>0</v>
      </c>
      <c r="D39" s="1" t="s">
        <v>454</v>
      </c>
      <c r="E39" s="1">
        <v>10</v>
      </c>
      <c r="F39" s="1" t="s">
        <v>187</v>
      </c>
      <c r="G39" s="3">
        <v>3</v>
      </c>
      <c r="H39" s="3">
        <v>2</v>
      </c>
      <c r="I39" s="31">
        <v>0.47499999999999998</v>
      </c>
      <c r="J39" s="1">
        <v>3</v>
      </c>
      <c r="K39" s="1"/>
      <c r="L39" s="1">
        <v>1</v>
      </c>
      <c r="M39" s="1"/>
      <c r="N39" s="1"/>
      <c r="O39" s="1"/>
      <c r="P39" s="1"/>
      <c r="Q39" s="1"/>
      <c r="R39" s="1"/>
      <c r="S39" s="1">
        <v>47</v>
      </c>
      <c r="T39" s="1">
        <v>66</v>
      </c>
      <c r="U39" s="1"/>
      <c r="V39" s="1"/>
      <c r="W39" s="1"/>
      <c r="X39" s="1"/>
      <c r="Y39" s="1">
        <v>2</v>
      </c>
      <c r="Z39" s="1"/>
      <c r="AA39" s="1"/>
      <c r="AB39" s="1">
        <v>5</v>
      </c>
      <c r="AC39" s="1"/>
      <c r="AD39" s="1"/>
      <c r="AE39" s="1"/>
      <c r="AF39" s="1">
        <v>3</v>
      </c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>
        <v>1</v>
      </c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>
        <v>1</v>
      </c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>
        <v>129</v>
      </c>
      <c r="DY39" s="1">
        <v>127</v>
      </c>
      <c r="DZ39" s="43">
        <f t="shared" si="0"/>
        <v>21.5</v>
      </c>
      <c r="EA39" s="43">
        <f t="shared" si="1"/>
        <v>21.166666666666668</v>
      </c>
      <c r="EB39" s="44">
        <f t="shared" si="2"/>
        <v>7.9166666666666663E-2</v>
      </c>
    </row>
    <row r="40" spans="1:132" x14ac:dyDescent="0.2">
      <c r="A40" s="17">
        <v>44580</v>
      </c>
      <c r="B40" s="15" t="s">
        <v>182</v>
      </c>
      <c r="C40" s="1" t="s">
        <v>1</v>
      </c>
      <c r="D40" s="1" t="s">
        <v>454</v>
      </c>
      <c r="E40" s="1">
        <v>9</v>
      </c>
      <c r="F40" s="1" t="s">
        <v>9</v>
      </c>
      <c r="G40" s="3">
        <v>5</v>
      </c>
      <c r="H40" s="3">
        <v>2</v>
      </c>
      <c r="I40" s="31">
        <v>0.09</v>
      </c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>
        <v>10</v>
      </c>
      <c r="Z40" s="1"/>
      <c r="AA40" s="1"/>
      <c r="AB40" s="1">
        <v>1</v>
      </c>
      <c r="AC40" s="1"/>
      <c r="AD40" s="1"/>
      <c r="AE40" s="1"/>
      <c r="AF40" s="1">
        <v>2</v>
      </c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>
        <v>1</v>
      </c>
      <c r="BT40" s="1"/>
      <c r="BU40" s="1"/>
      <c r="BV40" s="1"/>
      <c r="BW40" s="1"/>
      <c r="BX40" s="1"/>
      <c r="BY40" s="1"/>
      <c r="BZ40" s="1">
        <v>1</v>
      </c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>
        <v>1</v>
      </c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>
        <v>16</v>
      </c>
      <c r="DY40" s="1">
        <v>13</v>
      </c>
      <c r="DZ40" s="43">
        <f t="shared" si="0"/>
        <v>1.6</v>
      </c>
      <c r="EA40" s="43">
        <f t="shared" si="1"/>
        <v>1.3</v>
      </c>
      <c r="EB40" s="44">
        <f t="shared" si="2"/>
        <v>8.9999999999999993E-3</v>
      </c>
    </row>
    <row r="41" spans="1:132" x14ac:dyDescent="0.2">
      <c r="A41" s="17">
        <v>44580</v>
      </c>
      <c r="B41" s="15" t="s">
        <v>188</v>
      </c>
      <c r="C41" s="1" t="s">
        <v>2</v>
      </c>
      <c r="D41" s="1" t="s">
        <v>454</v>
      </c>
      <c r="E41" s="1">
        <v>8</v>
      </c>
      <c r="F41" s="1" t="s">
        <v>9</v>
      </c>
      <c r="G41" s="3">
        <v>5</v>
      </c>
      <c r="H41" s="3">
        <v>2</v>
      </c>
      <c r="I41" s="31">
        <v>0.64500000000000002</v>
      </c>
      <c r="J41" s="1">
        <v>1</v>
      </c>
      <c r="K41" s="1">
        <v>6</v>
      </c>
      <c r="L41" s="1"/>
      <c r="M41" s="1"/>
      <c r="N41" s="1"/>
      <c r="O41" s="1"/>
      <c r="P41" s="1">
        <v>8</v>
      </c>
      <c r="Q41" s="1"/>
      <c r="R41" s="1"/>
      <c r="S41" s="1"/>
      <c r="T41" s="1"/>
      <c r="U41" s="1"/>
      <c r="V41" s="1"/>
      <c r="W41" s="1"/>
      <c r="X41" s="1"/>
      <c r="Y41" s="1">
        <v>3</v>
      </c>
      <c r="Z41" s="1"/>
      <c r="AA41" s="1"/>
      <c r="AB41" s="1">
        <v>1</v>
      </c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>
        <v>1</v>
      </c>
      <c r="BO41" s="1"/>
      <c r="BP41" s="1">
        <v>2</v>
      </c>
      <c r="BQ41" s="1"/>
      <c r="BR41" s="1">
        <v>2</v>
      </c>
      <c r="BS41" s="1">
        <v>3</v>
      </c>
      <c r="BT41" s="1"/>
      <c r="BU41" s="1"/>
      <c r="BV41" s="1"/>
      <c r="BW41" s="1"/>
      <c r="BX41" s="1">
        <v>4</v>
      </c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>
        <v>1</v>
      </c>
      <c r="DD41" s="1"/>
      <c r="DE41" s="1"/>
      <c r="DF41" s="1">
        <v>2</v>
      </c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>
        <v>34</v>
      </c>
      <c r="DY41" s="1">
        <v>20</v>
      </c>
      <c r="DZ41" s="43">
        <f t="shared" si="0"/>
        <v>3.4</v>
      </c>
      <c r="EA41" s="43">
        <f t="shared" si="1"/>
        <v>2</v>
      </c>
      <c r="EB41" s="44">
        <f t="shared" si="2"/>
        <v>6.4500000000000002E-2</v>
      </c>
    </row>
    <row r="42" spans="1:132" x14ac:dyDescent="0.2">
      <c r="A42" s="17">
        <v>44580</v>
      </c>
      <c r="B42" s="15" t="s">
        <v>190</v>
      </c>
      <c r="C42" s="1" t="s">
        <v>3</v>
      </c>
      <c r="D42" s="1" t="s">
        <v>454</v>
      </c>
      <c r="E42" s="1">
        <v>7</v>
      </c>
      <c r="F42" s="1" t="s">
        <v>9</v>
      </c>
      <c r="G42" s="3">
        <v>5</v>
      </c>
      <c r="H42" s="3">
        <v>2</v>
      </c>
      <c r="I42" s="31">
        <v>0.15</v>
      </c>
      <c r="J42" s="1">
        <v>6</v>
      </c>
      <c r="K42" s="1">
        <v>6</v>
      </c>
      <c r="L42" s="1"/>
      <c r="M42" s="1"/>
      <c r="N42" s="1"/>
      <c r="O42" s="1"/>
      <c r="P42" s="1">
        <v>2</v>
      </c>
      <c r="Q42" s="1"/>
      <c r="R42" s="1"/>
      <c r="S42" s="1"/>
      <c r="T42" s="1"/>
      <c r="U42" s="1"/>
      <c r="V42" s="1"/>
      <c r="W42" s="1"/>
      <c r="X42" s="1"/>
      <c r="Y42" s="1">
        <v>7</v>
      </c>
      <c r="Z42" s="1"/>
      <c r="AA42" s="1"/>
      <c r="AB42" s="1"/>
      <c r="AC42" s="1"/>
      <c r="AD42" s="1"/>
      <c r="AE42" s="1"/>
      <c r="AF42" s="1">
        <v>1</v>
      </c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8">
        <v>34</v>
      </c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>
        <v>56</v>
      </c>
      <c r="DY42" s="1">
        <v>22</v>
      </c>
      <c r="DZ42" s="43">
        <f t="shared" si="0"/>
        <v>5.6</v>
      </c>
      <c r="EA42" s="43">
        <f t="shared" si="1"/>
        <v>2.2000000000000002</v>
      </c>
      <c r="EB42" s="44">
        <f t="shared" si="2"/>
        <v>1.4999999999999999E-2</v>
      </c>
    </row>
    <row r="43" spans="1:132" x14ac:dyDescent="0.2">
      <c r="A43" s="17">
        <v>44580</v>
      </c>
      <c r="B43" s="15" t="s">
        <v>191</v>
      </c>
      <c r="C43" s="1" t="s">
        <v>4</v>
      </c>
      <c r="D43" s="1" t="s">
        <v>454</v>
      </c>
      <c r="E43" s="1">
        <v>6</v>
      </c>
      <c r="F43" s="1" t="s">
        <v>9</v>
      </c>
      <c r="G43" s="3">
        <v>5</v>
      </c>
      <c r="H43" s="3">
        <v>2</v>
      </c>
      <c r="I43" s="31">
        <v>0.59</v>
      </c>
      <c r="J43" s="1">
        <v>12</v>
      </c>
      <c r="K43" s="1">
        <v>1</v>
      </c>
      <c r="L43" s="1"/>
      <c r="M43" s="1"/>
      <c r="N43" s="1"/>
      <c r="O43" s="1"/>
      <c r="P43" s="1">
        <v>6</v>
      </c>
      <c r="Q43" s="1">
        <v>1</v>
      </c>
      <c r="R43" s="1"/>
      <c r="S43" s="1"/>
      <c r="T43" s="1"/>
      <c r="U43" s="1"/>
      <c r="V43" s="1"/>
      <c r="W43" s="1"/>
      <c r="X43" s="1"/>
      <c r="Y43" s="1"/>
      <c r="Z43" s="1"/>
      <c r="AA43" s="1"/>
      <c r="AB43" s="1">
        <v>2</v>
      </c>
      <c r="AC43" s="1"/>
      <c r="AD43" s="1"/>
      <c r="AE43" s="1"/>
      <c r="AF43" s="1">
        <v>2</v>
      </c>
      <c r="AG43" s="1"/>
      <c r="AH43" s="1">
        <v>2</v>
      </c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>
        <v>1</v>
      </c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>
        <v>3</v>
      </c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>
        <v>1</v>
      </c>
      <c r="DB43" s="1"/>
      <c r="DC43" s="1"/>
      <c r="DD43" s="1">
        <v>7</v>
      </c>
      <c r="DE43" s="1"/>
      <c r="DF43" s="1">
        <v>10</v>
      </c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>
        <v>48</v>
      </c>
      <c r="DY43" s="1">
        <v>26</v>
      </c>
      <c r="DZ43" s="43">
        <f t="shared" si="0"/>
        <v>4.8</v>
      </c>
      <c r="EA43" s="43">
        <f t="shared" si="1"/>
        <v>2.6</v>
      </c>
      <c r="EB43" s="44">
        <f t="shared" si="2"/>
        <v>5.8999999999999997E-2</v>
      </c>
    </row>
    <row r="44" spans="1:132" x14ac:dyDescent="0.2">
      <c r="A44" s="17">
        <v>44580</v>
      </c>
      <c r="B44" s="15" t="s">
        <v>186</v>
      </c>
      <c r="C44" s="1" t="s">
        <v>5</v>
      </c>
      <c r="D44" s="1" t="s">
        <v>454</v>
      </c>
      <c r="E44" s="1">
        <v>5</v>
      </c>
      <c r="F44" s="1" t="s">
        <v>9</v>
      </c>
      <c r="G44" s="3">
        <v>4</v>
      </c>
      <c r="H44" s="3">
        <v>2</v>
      </c>
      <c r="I44" s="31">
        <v>0.11</v>
      </c>
      <c r="J44" s="1">
        <v>5</v>
      </c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>
        <v>1</v>
      </c>
      <c r="Z44" s="1">
        <v>1</v>
      </c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>
        <v>1</v>
      </c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>
        <v>2</v>
      </c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>
        <v>10</v>
      </c>
      <c r="DY44" s="1">
        <v>7</v>
      </c>
      <c r="DZ44" s="43">
        <f t="shared" si="0"/>
        <v>1.25</v>
      </c>
      <c r="EA44" s="43">
        <f t="shared" si="1"/>
        <v>0.875</v>
      </c>
      <c r="EB44" s="44">
        <f t="shared" si="2"/>
        <v>1.375E-2</v>
      </c>
    </row>
    <row r="45" spans="1:132" x14ac:dyDescent="0.2">
      <c r="A45" s="17">
        <v>44580</v>
      </c>
      <c r="B45" s="15" t="s">
        <v>193</v>
      </c>
      <c r="C45" s="1" t="s">
        <v>6</v>
      </c>
      <c r="D45" s="1" t="s">
        <v>454</v>
      </c>
      <c r="E45" s="1">
        <v>3</v>
      </c>
      <c r="F45" s="1" t="s">
        <v>9</v>
      </c>
      <c r="G45" s="3">
        <v>3</v>
      </c>
      <c r="H45" s="3">
        <v>2</v>
      </c>
      <c r="I45" s="31">
        <v>0.05</v>
      </c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>
        <v>1</v>
      </c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>
        <v>1</v>
      </c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>
        <v>2</v>
      </c>
      <c r="DY45" s="1">
        <v>2</v>
      </c>
      <c r="DZ45" s="43">
        <f t="shared" si="0"/>
        <v>0.33333333333333331</v>
      </c>
      <c r="EA45" s="43">
        <f t="shared" si="1"/>
        <v>0.33333333333333331</v>
      </c>
      <c r="EB45" s="44">
        <f t="shared" si="2"/>
        <v>8.3333333333333332E-3</v>
      </c>
    </row>
    <row r="46" spans="1:132" x14ac:dyDescent="0.2">
      <c r="A46" s="17">
        <v>44580</v>
      </c>
      <c r="B46" s="15" t="s">
        <v>194</v>
      </c>
      <c r="C46" s="1" t="s">
        <v>7</v>
      </c>
      <c r="D46" s="1" t="s">
        <v>454</v>
      </c>
      <c r="E46" s="1">
        <v>2</v>
      </c>
      <c r="F46" s="1" t="s">
        <v>9</v>
      </c>
      <c r="G46" s="3">
        <v>3</v>
      </c>
      <c r="H46" s="3">
        <v>2</v>
      </c>
      <c r="I46" s="31">
        <v>0</v>
      </c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>
        <v>0</v>
      </c>
      <c r="DY46" s="1">
        <v>0</v>
      </c>
      <c r="DZ46" s="43">
        <f t="shared" si="0"/>
        <v>0</v>
      </c>
      <c r="EA46" s="43">
        <f t="shared" si="1"/>
        <v>0</v>
      </c>
      <c r="EB46" s="44">
        <f t="shared" si="2"/>
        <v>0</v>
      </c>
    </row>
    <row r="47" spans="1:132" x14ac:dyDescent="0.2">
      <c r="A47" s="17">
        <v>44580</v>
      </c>
      <c r="B47" s="15" t="s">
        <v>195</v>
      </c>
      <c r="C47" s="1" t="s">
        <v>11</v>
      </c>
      <c r="D47" s="1" t="s">
        <v>454</v>
      </c>
      <c r="E47" s="1">
        <v>1</v>
      </c>
      <c r="F47" s="1" t="s">
        <v>9</v>
      </c>
      <c r="G47" s="3">
        <v>5</v>
      </c>
      <c r="H47" s="3">
        <v>2</v>
      </c>
      <c r="I47" s="31">
        <v>4.0000000000000001E-3</v>
      </c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>
        <v>1</v>
      </c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>
        <v>1</v>
      </c>
      <c r="DY47" s="1">
        <v>1</v>
      </c>
      <c r="DZ47" s="43">
        <f t="shared" si="0"/>
        <v>0.1</v>
      </c>
      <c r="EA47" s="43">
        <f t="shared" si="1"/>
        <v>0.1</v>
      </c>
      <c r="EB47" s="44">
        <f t="shared" si="2"/>
        <v>4.0000000000000002E-4</v>
      </c>
    </row>
    <row r="48" spans="1:132" x14ac:dyDescent="0.2">
      <c r="A48" s="17">
        <v>44602</v>
      </c>
      <c r="B48" s="15" t="s">
        <v>197</v>
      </c>
      <c r="C48" s="1" t="s">
        <v>0</v>
      </c>
      <c r="D48" s="1" t="s">
        <v>454</v>
      </c>
      <c r="E48" s="1">
        <v>10</v>
      </c>
      <c r="F48" s="1" t="s">
        <v>9</v>
      </c>
      <c r="G48" s="3">
        <v>4</v>
      </c>
      <c r="H48" s="3">
        <v>2</v>
      </c>
      <c r="I48" s="31">
        <v>4.4999999999999998E-2</v>
      </c>
      <c r="J48" s="1"/>
      <c r="K48" s="1">
        <v>2</v>
      </c>
      <c r="L48" s="1"/>
      <c r="M48" s="1"/>
      <c r="N48" s="1"/>
      <c r="O48" s="1">
        <v>1</v>
      </c>
      <c r="P48" s="1"/>
      <c r="Q48" s="1"/>
      <c r="R48" s="1"/>
      <c r="S48" s="1">
        <v>56</v>
      </c>
      <c r="T48" s="1">
        <v>13</v>
      </c>
      <c r="U48" s="1"/>
      <c r="V48" s="1"/>
      <c r="W48" s="1"/>
      <c r="X48" s="1"/>
      <c r="Y48" s="1">
        <v>2</v>
      </c>
      <c r="Z48" s="1"/>
      <c r="AA48" s="1"/>
      <c r="AB48" s="1"/>
      <c r="AC48" s="1">
        <v>1</v>
      </c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>
        <v>1</v>
      </c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>
        <v>1</v>
      </c>
      <c r="DX48" s="1">
        <v>77</v>
      </c>
      <c r="DY48" s="1">
        <v>76</v>
      </c>
      <c r="DZ48" s="43">
        <f t="shared" si="0"/>
        <v>9.625</v>
      </c>
      <c r="EA48" s="43">
        <f t="shared" si="1"/>
        <v>9.5</v>
      </c>
      <c r="EB48" s="44">
        <f t="shared" si="2"/>
        <v>5.6249999999999998E-3</v>
      </c>
    </row>
    <row r="49" spans="1:132" x14ac:dyDescent="0.2">
      <c r="A49" s="17">
        <v>44602</v>
      </c>
      <c r="B49" s="15" t="s">
        <v>198</v>
      </c>
      <c r="C49" s="1" t="s">
        <v>1</v>
      </c>
      <c r="D49" s="1" t="s">
        <v>454</v>
      </c>
      <c r="E49" s="1">
        <v>9</v>
      </c>
      <c r="F49" s="1" t="s">
        <v>9</v>
      </c>
      <c r="G49" s="3">
        <v>5</v>
      </c>
      <c r="H49" s="3">
        <v>2</v>
      </c>
      <c r="I49" s="31">
        <v>2.5000000000000001E-2</v>
      </c>
      <c r="J49" s="1">
        <v>5</v>
      </c>
      <c r="K49" s="1">
        <v>3</v>
      </c>
      <c r="L49" s="1"/>
      <c r="M49" s="1"/>
      <c r="N49" s="1"/>
      <c r="O49" s="1">
        <v>4</v>
      </c>
      <c r="P49" s="1"/>
      <c r="Q49" s="1"/>
      <c r="R49" s="1"/>
      <c r="S49" s="1"/>
      <c r="T49" s="1"/>
      <c r="U49" s="1"/>
      <c r="V49" s="1"/>
      <c r="W49" s="1"/>
      <c r="X49" s="1"/>
      <c r="Y49" s="1">
        <v>7</v>
      </c>
      <c r="Z49" s="1"/>
      <c r="AA49" s="1"/>
      <c r="AB49" s="1"/>
      <c r="AC49" s="1"/>
      <c r="AD49" s="1"/>
      <c r="AE49" s="1"/>
      <c r="AF49" s="1"/>
      <c r="AG49" s="1"/>
      <c r="AH49" s="1">
        <v>1</v>
      </c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>
        <v>1</v>
      </c>
      <c r="BS49" s="1"/>
      <c r="BT49" s="1"/>
      <c r="BU49" s="1"/>
      <c r="BV49" s="1"/>
      <c r="BW49" s="1"/>
      <c r="BX49" s="1">
        <v>1</v>
      </c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>
        <v>1</v>
      </c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>
        <v>1</v>
      </c>
      <c r="DW49" s="1"/>
      <c r="DX49" s="1">
        <v>24</v>
      </c>
      <c r="DY49" s="1">
        <v>20</v>
      </c>
      <c r="DZ49" s="43">
        <f t="shared" si="0"/>
        <v>2.4</v>
      </c>
      <c r="EA49" s="43">
        <f t="shared" si="1"/>
        <v>2</v>
      </c>
      <c r="EB49" s="44">
        <f t="shared" si="2"/>
        <v>2.5000000000000001E-3</v>
      </c>
    </row>
    <row r="50" spans="1:132" x14ac:dyDescent="0.2">
      <c r="A50" s="17">
        <v>44602</v>
      </c>
      <c r="B50" s="15" t="s">
        <v>199</v>
      </c>
      <c r="C50" s="1" t="s">
        <v>2</v>
      </c>
      <c r="D50" s="1" t="s">
        <v>454</v>
      </c>
      <c r="E50" s="1">
        <v>8</v>
      </c>
      <c r="F50" s="1" t="s">
        <v>9</v>
      </c>
      <c r="G50" s="3">
        <v>4</v>
      </c>
      <c r="H50" s="3">
        <v>2</v>
      </c>
      <c r="I50" s="31">
        <v>0.77</v>
      </c>
      <c r="J50" s="1">
        <v>10</v>
      </c>
      <c r="K50" s="1">
        <v>2</v>
      </c>
      <c r="L50" s="1"/>
      <c r="M50" s="1"/>
      <c r="N50" s="1"/>
      <c r="O50" s="1"/>
      <c r="P50" s="1">
        <v>20</v>
      </c>
      <c r="Q50" s="1"/>
      <c r="R50" s="1"/>
      <c r="S50" s="1">
        <v>2</v>
      </c>
      <c r="T50" s="1"/>
      <c r="U50" s="1"/>
      <c r="V50" s="1"/>
      <c r="W50" s="1"/>
      <c r="X50" s="1"/>
      <c r="Y50" s="1">
        <v>5</v>
      </c>
      <c r="Z50" s="1"/>
      <c r="AA50" s="1"/>
      <c r="AB50" s="1">
        <v>1</v>
      </c>
      <c r="AC50" s="1"/>
      <c r="AD50" s="1"/>
      <c r="AE50" s="1"/>
      <c r="AF50" s="1">
        <v>6</v>
      </c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>
        <v>1</v>
      </c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>
        <v>11</v>
      </c>
      <c r="DD50" s="1"/>
      <c r="DE50" s="1"/>
      <c r="DF50" s="1"/>
      <c r="DG50" s="1"/>
      <c r="DH50" s="1"/>
      <c r="DI50" s="1"/>
      <c r="DJ50" s="1">
        <v>2</v>
      </c>
      <c r="DK50" s="1"/>
      <c r="DL50" s="1"/>
      <c r="DM50" s="1"/>
      <c r="DN50" s="1"/>
      <c r="DO50" s="1"/>
      <c r="DP50" s="1"/>
      <c r="DQ50" s="1"/>
      <c r="DR50" s="1"/>
      <c r="DS50" s="1">
        <v>1</v>
      </c>
      <c r="DT50" s="1"/>
      <c r="DU50" s="1"/>
      <c r="DV50" s="1"/>
      <c r="DW50" s="1"/>
      <c r="DX50" s="1">
        <v>61</v>
      </c>
      <c r="DY50" s="1">
        <v>46</v>
      </c>
      <c r="DZ50" s="43">
        <f t="shared" si="0"/>
        <v>7.625</v>
      </c>
      <c r="EA50" s="43">
        <f t="shared" si="1"/>
        <v>5.75</v>
      </c>
      <c r="EB50" s="44">
        <f t="shared" si="2"/>
        <v>9.6250000000000002E-2</v>
      </c>
    </row>
    <row r="51" spans="1:132" x14ac:dyDescent="0.2">
      <c r="A51" s="17">
        <v>44602</v>
      </c>
      <c r="B51" s="15" t="s">
        <v>149</v>
      </c>
      <c r="C51" s="1" t="s">
        <v>3</v>
      </c>
      <c r="D51" s="1" t="s">
        <v>454</v>
      </c>
      <c r="E51" s="1">
        <v>7</v>
      </c>
      <c r="F51" s="1" t="s">
        <v>9</v>
      </c>
      <c r="G51" s="3">
        <v>3</v>
      </c>
      <c r="H51" s="3">
        <v>2</v>
      </c>
      <c r="I51" s="31">
        <v>1.44</v>
      </c>
      <c r="J51" s="1">
        <v>2</v>
      </c>
      <c r="K51" s="1">
        <v>1</v>
      </c>
      <c r="L51" s="1"/>
      <c r="M51" s="1"/>
      <c r="N51" s="1"/>
      <c r="O51" s="1"/>
      <c r="P51" s="1">
        <v>2</v>
      </c>
      <c r="Q51" s="1"/>
      <c r="R51" s="1"/>
      <c r="S51" s="1">
        <v>1</v>
      </c>
      <c r="T51" s="1"/>
      <c r="U51" s="1"/>
      <c r="V51" s="1"/>
      <c r="W51" s="1"/>
      <c r="X51" s="1"/>
      <c r="Y51" s="1">
        <v>5</v>
      </c>
      <c r="Z51" s="1"/>
      <c r="AA51" s="1"/>
      <c r="AB51" s="1">
        <v>1</v>
      </c>
      <c r="AC51" s="1">
        <v>2</v>
      </c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>
        <v>8</v>
      </c>
      <c r="BY51" s="1">
        <v>1</v>
      </c>
      <c r="BZ51" s="1"/>
      <c r="CA51" s="1"/>
      <c r="CB51" s="1"/>
      <c r="CC51" s="1"/>
      <c r="CD51" s="1"/>
      <c r="CE51" s="1">
        <v>1</v>
      </c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>
        <v>2</v>
      </c>
      <c r="DT51" s="1"/>
      <c r="DU51" s="1"/>
      <c r="DV51" s="1">
        <v>1</v>
      </c>
      <c r="DW51" s="1"/>
      <c r="DX51" s="1">
        <v>27</v>
      </c>
      <c r="DY51" s="1">
        <v>14</v>
      </c>
      <c r="DZ51" s="43">
        <f t="shared" si="0"/>
        <v>4.5</v>
      </c>
      <c r="EA51" s="43">
        <f t="shared" si="1"/>
        <v>2.3333333333333335</v>
      </c>
      <c r="EB51" s="44">
        <f t="shared" si="2"/>
        <v>0.24</v>
      </c>
    </row>
    <row r="52" spans="1:132" x14ac:dyDescent="0.2">
      <c r="A52" s="17">
        <v>44602</v>
      </c>
      <c r="B52" s="15" t="s">
        <v>200</v>
      </c>
      <c r="C52" s="1" t="s">
        <v>4</v>
      </c>
      <c r="D52" s="1" t="s">
        <v>454</v>
      </c>
      <c r="E52" s="1">
        <v>6</v>
      </c>
      <c r="F52" s="1" t="s">
        <v>9</v>
      </c>
      <c r="G52" s="3">
        <v>5</v>
      </c>
      <c r="H52" s="3">
        <v>2</v>
      </c>
      <c r="I52" s="31">
        <v>2.2080000000000002</v>
      </c>
      <c r="J52" s="1">
        <v>15</v>
      </c>
      <c r="K52" s="1">
        <v>1</v>
      </c>
      <c r="L52" s="1"/>
      <c r="M52" s="1"/>
      <c r="N52" s="1"/>
      <c r="O52" s="1"/>
      <c r="P52" s="1">
        <v>2</v>
      </c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>
        <v>1</v>
      </c>
      <c r="AC52" s="1"/>
      <c r="AD52" s="1"/>
      <c r="AE52" s="1"/>
      <c r="AF52" s="1">
        <v>1</v>
      </c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>
        <v>1</v>
      </c>
      <c r="BO52" s="1"/>
      <c r="BP52" s="1"/>
      <c r="BQ52" s="1"/>
      <c r="BR52" s="1"/>
      <c r="BS52" s="1"/>
      <c r="BT52" s="1">
        <v>1</v>
      </c>
      <c r="BU52" s="1"/>
      <c r="BV52" s="1"/>
      <c r="BW52" s="1"/>
      <c r="BX52" s="1">
        <v>1</v>
      </c>
      <c r="BY52" s="1"/>
      <c r="BZ52" s="1"/>
      <c r="CA52" s="1"/>
      <c r="CB52" s="1"/>
      <c r="CC52" s="1"/>
      <c r="CD52" s="1"/>
      <c r="CE52" s="1">
        <v>1</v>
      </c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>
        <v>1</v>
      </c>
      <c r="DD52" s="1"/>
      <c r="DE52" s="1"/>
      <c r="DF52" s="1">
        <v>8</v>
      </c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>
        <v>2</v>
      </c>
      <c r="DT52" s="1"/>
      <c r="DU52" s="1"/>
      <c r="DV52" s="1"/>
      <c r="DW52" s="1"/>
      <c r="DX52" s="1">
        <v>35</v>
      </c>
      <c r="DY52" s="1">
        <v>21</v>
      </c>
      <c r="DZ52" s="43">
        <f t="shared" si="0"/>
        <v>3.5</v>
      </c>
      <c r="EA52" s="43">
        <f t="shared" si="1"/>
        <v>2.1</v>
      </c>
      <c r="EB52" s="44">
        <f t="shared" si="2"/>
        <v>0.22080000000000002</v>
      </c>
    </row>
    <row r="53" spans="1:132" x14ac:dyDescent="0.2">
      <c r="A53" s="17">
        <v>44602</v>
      </c>
      <c r="B53" s="15" t="s">
        <v>201</v>
      </c>
      <c r="C53" s="1" t="s">
        <v>5</v>
      </c>
      <c r="D53" s="1" t="s">
        <v>454</v>
      </c>
      <c r="E53" s="1">
        <v>5</v>
      </c>
      <c r="F53" s="1" t="s">
        <v>9</v>
      </c>
      <c r="G53" s="3">
        <v>4</v>
      </c>
      <c r="H53" s="3">
        <v>2</v>
      </c>
      <c r="I53" s="31">
        <v>0.56999999999999995</v>
      </c>
      <c r="J53" s="1"/>
      <c r="K53" s="1"/>
      <c r="L53" s="1">
        <v>1</v>
      </c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>
        <v>2</v>
      </c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>
        <v>1</v>
      </c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>
        <v>4</v>
      </c>
      <c r="DY53" s="1">
        <v>3</v>
      </c>
      <c r="DZ53" s="43">
        <f t="shared" si="0"/>
        <v>0.5</v>
      </c>
      <c r="EA53" s="43">
        <f t="shared" si="1"/>
        <v>0.375</v>
      </c>
      <c r="EB53" s="44">
        <f t="shared" si="2"/>
        <v>7.1249999999999994E-2</v>
      </c>
    </row>
    <row r="54" spans="1:132" x14ac:dyDescent="0.2">
      <c r="A54" s="17">
        <v>44602</v>
      </c>
      <c r="B54" s="15" t="s">
        <v>188</v>
      </c>
      <c r="C54" s="1" t="s">
        <v>6</v>
      </c>
      <c r="D54" s="1" t="s">
        <v>454</v>
      </c>
      <c r="E54" s="1">
        <v>3</v>
      </c>
      <c r="F54" s="1" t="s">
        <v>9</v>
      </c>
      <c r="G54" s="3">
        <v>3</v>
      </c>
      <c r="H54" s="3">
        <v>2</v>
      </c>
      <c r="I54" s="31">
        <v>0.11</v>
      </c>
      <c r="J54" s="1">
        <v>2</v>
      </c>
      <c r="K54" s="1">
        <v>2</v>
      </c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>
        <v>3</v>
      </c>
      <c r="AC54" s="1"/>
      <c r="AD54" s="1"/>
      <c r="AE54" s="1"/>
      <c r="AF54" s="1">
        <v>1</v>
      </c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>
        <v>4</v>
      </c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>
        <v>12</v>
      </c>
      <c r="DY54" s="1">
        <v>8</v>
      </c>
      <c r="DZ54" s="43">
        <f t="shared" si="0"/>
        <v>2</v>
      </c>
      <c r="EA54" s="43">
        <f t="shared" si="1"/>
        <v>1.3333333333333333</v>
      </c>
      <c r="EB54" s="44">
        <f t="shared" si="2"/>
        <v>1.8333333333333333E-2</v>
      </c>
    </row>
    <row r="55" spans="1:132" x14ac:dyDescent="0.2">
      <c r="A55" s="17">
        <v>44602</v>
      </c>
      <c r="B55" s="15" t="s">
        <v>174</v>
      </c>
      <c r="C55" s="1" t="s">
        <v>7</v>
      </c>
      <c r="D55" s="1" t="s">
        <v>454</v>
      </c>
      <c r="E55" s="1">
        <v>2</v>
      </c>
      <c r="F55" s="1" t="s">
        <v>9</v>
      </c>
      <c r="G55" s="3">
        <v>3</v>
      </c>
      <c r="H55" s="3">
        <v>2</v>
      </c>
      <c r="I55" s="31">
        <v>2E-3</v>
      </c>
      <c r="J55" s="1"/>
      <c r="K55" s="1"/>
      <c r="L55" s="1"/>
      <c r="M55" s="1"/>
      <c r="N55" s="1"/>
      <c r="O55" s="1">
        <v>1</v>
      </c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>
        <v>2</v>
      </c>
      <c r="AC55" s="1">
        <v>1</v>
      </c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>
        <v>4</v>
      </c>
      <c r="DY55" s="1">
        <v>4</v>
      </c>
      <c r="DZ55" s="43">
        <f t="shared" si="0"/>
        <v>0.66666666666666663</v>
      </c>
      <c r="EA55" s="43">
        <f t="shared" si="1"/>
        <v>0.66666666666666663</v>
      </c>
      <c r="EB55" s="44">
        <f t="shared" si="2"/>
        <v>3.3333333333333332E-4</v>
      </c>
    </row>
    <row r="56" spans="1:132" x14ac:dyDescent="0.2">
      <c r="A56" s="17">
        <v>44602</v>
      </c>
      <c r="B56" s="15" t="s">
        <v>166</v>
      </c>
      <c r="C56" s="1" t="s">
        <v>11</v>
      </c>
      <c r="D56" s="1" t="s">
        <v>454</v>
      </c>
      <c r="E56" s="1">
        <v>1</v>
      </c>
      <c r="F56" s="1" t="s">
        <v>9</v>
      </c>
      <c r="G56" s="3">
        <v>5</v>
      </c>
      <c r="H56" s="3">
        <v>2</v>
      </c>
      <c r="I56" s="31">
        <v>0</v>
      </c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>
        <v>0</v>
      </c>
      <c r="DY56" s="1">
        <v>0</v>
      </c>
      <c r="DZ56" s="43">
        <f t="shared" si="0"/>
        <v>0</v>
      </c>
      <c r="EA56" s="43">
        <f t="shared" si="1"/>
        <v>0</v>
      </c>
      <c r="EB56" s="44">
        <f t="shared" si="2"/>
        <v>0</v>
      </c>
    </row>
    <row r="57" spans="1:132" x14ac:dyDescent="0.2">
      <c r="A57" s="17">
        <v>44615</v>
      </c>
      <c r="B57" s="15" t="s">
        <v>148</v>
      </c>
      <c r="C57" s="1" t="s">
        <v>0</v>
      </c>
      <c r="D57" s="1" t="s">
        <v>454</v>
      </c>
      <c r="E57" s="1">
        <v>10</v>
      </c>
      <c r="F57" s="1" t="s">
        <v>9</v>
      </c>
      <c r="G57" s="3">
        <v>5</v>
      </c>
      <c r="H57" s="3">
        <v>2</v>
      </c>
      <c r="I57" s="31">
        <v>0.26</v>
      </c>
      <c r="J57" s="1"/>
      <c r="K57" s="1">
        <v>1</v>
      </c>
      <c r="L57" s="1"/>
      <c r="M57" s="1"/>
      <c r="N57" s="1"/>
      <c r="O57" s="1"/>
      <c r="P57" s="1"/>
      <c r="Q57" s="1"/>
      <c r="R57" s="1"/>
      <c r="S57" s="1">
        <v>2</v>
      </c>
      <c r="T57" s="1"/>
      <c r="U57" s="1"/>
      <c r="V57" s="1"/>
      <c r="W57" s="1"/>
      <c r="X57" s="1">
        <v>1</v>
      </c>
      <c r="Y57" s="1">
        <v>5</v>
      </c>
      <c r="Z57" s="1"/>
      <c r="AA57" s="1">
        <v>1</v>
      </c>
      <c r="AB57" s="1"/>
      <c r="AC57" s="1">
        <v>2</v>
      </c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>
        <v>1</v>
      </c>
      <c r="BJ57" s="1">
        <v>3</v>
      </c>
      <c r="BK57" s="1"/>
      <c r="BL57" s="1"/>
      <c r="BM57" s="1"/>
      <c r="BN57" s="1">
        <v>1</v>
      </c>
      <c r="BO57" s="1"/>
      <c r="BP57" s="1"/>
      <c r="BQ57" s="1"/>
      <c r="BR57" s="1"/>
      <c r="BS57" s="1"/>
      <c r="BT57" s="1">
        <v>1</v>
      </c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>
        <v>1</v>
      </c>
      <c r="DV57" s="1"/>
      <c r="DW57" s="1">
        <v>1</v>
      </c>
      <c r="DX57" s="1">
        <v>20</v>
      </c>
      <c r="DY57" s="1">
        <v>17</v>
      </c>
      <c r="DZ57" s="43">
        <f t="shared" si="0"/>
        <v>2</v>
      </c>
      <c r="EA57" s="43">
        <f t="shared" si="1"/>
        <v>1.7</v>
      </c>
      <c r="EB57" s="44">
        <f t="shared" si="2"/>
        <v>2.6000000000000002E-2</v>
      </c>
    </row>
    <row r="58" spans="1:132" x14ac:dyDescent="0.2">
      <c r="A58" s="17">
        <v>44615</v>
      </c>
      <c r="B58" s="15" t="s">
        <v>202</v>
      </c>
      <c r="C58" s="1" t="s">
        <v>1</v>
      </c>
      <c r="D58" s="1" t="s">
        <v>454</v>
      </c>
      <c r="E58" s="1">
        <v>9</v>
      </c>
      <c r="F58" s="1" t="s">
        <v>9</v>
      </c>
      <c r="G58" s="3">
        <v>5</v>
      </c>
      <c r="H58" s="3">
        <v>2</v>
      </c>
      <c r="I58" s="31">
        <v>0.17499999999999999</v>
      </c>
      <c r="J58" s="1">
        <v>2</v>
      </c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>
        <v>1</v>
      </c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>
        <v>3</v>
      </c>
      <c r="BY58" s="1">
        <v>2</v>
      </c>
      <c r="BZ58" s="1"/>
      <c r="CA58" s="1"/>
      <c r="CB58" s="1"/>
      <c r="CC58" s="1"/>
      <c r="CD58" s="1"/>
      <c r="CE58" s="1">
        <v>1</v>
      </c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>
        <v>1</v>
      </c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>
        <v>10</v>
      </c>
      <c r="DY58" s="1">
        <v>3</v>
      </c>
      <c r="DZ58" s="43">
        <f t="shared" si="0"/>
        <v>1</v>
      </c>
      <c r="EA58" s="43">
        <f t="shared" si="1"/>
        <v>0.3</v>
      </c>
      <c r="EB58" s="44">
        <f t="shared" si="2"/>
        <v>1.7499999999999998E-2</v>
      </c>
    </row>
    <row r="59" spans="1:132" x14ac:dyDescent="0.2">
      <c r="A59" s="17">
        <v>44615</v>
      </c>
      <c r="B59" s="15" t="s">
        <v>203</v>
      </c>
      <c r="C59" s="1" t="s">
        <v>2</v>
      </c>
      <c r="D59" s="1" t="s">
        <v>454</v>
      </c>
      <c r="E59" s="1">
        <v>8</v>
      </c>
      <c r="F59" s="1" t="s">
        <v>9</v>
      </c>
      <c r="G59" s="3">
        <v>5</v>
      </c>
      <c r="H59" s="3">
        <v>2</v>
      </c>
      <c r="I59" s="31">
        <v>0.26</v>
      </c>
      <c r="J59" s="1">
        <v>2</v>
      </c>
      <c r="K59" s="1">
        <v>6</v>
      </c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>
        <v>1</v>
      </c>
      <c r="BS59" s="1"/>
      <c r="BT59" s="1"/>
      <c r="BU59" s="1"/>
      <c r="BV59" s="1">
        <v>2</v>
      </c>
      <c r="BW59" s="1"/>
      <c r="BX59" s="1"/>
      <c r="BY59" s="1"/>
      <c r="BZ59" s="1">
        <v>7</v>
      </c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>
        <v>3</v>
      </c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>
        <v>1</v>
      </c>
      <c r="DD59" s="1"/>
      <c r="DE59" s="1"/>
      <c r="DF59" s="1">
        <v>3</v>
      </c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>
        <v>25</v>
      </c>
      <c r="DY59" s="1">
        <v>8</v>
      </c>
      <c r="DZ59" s="43">
        <f t="shared" si="0"/>
        <v>2.5</v>
      </c>
      <c r="EA59" s="43">
        <f t="shared" si="1"/>
        <v>0.8</v>
      </c>
      <c r="EB59" s="44">
        <f t="shared" si="2"/>
        <v>2.6000000000000002E-2</v>
      </c>
    </row>
    <row r="60" spans="1:132" x14ac:dyDescent="0.2">
      <c r="A60" s="17">
        <v>44615</v>
      </c>
      <c r="B60" s="15" t="s">
        <v>204</v>
      </c>
      <c r="C60" s="1" t="s">
        <v>3</v>
      </c>
      <c r="D60" s="1" t="s">
        <v>454</v>
      </c>
      <c r="E60" s="1">
        <v>7</v>
      </c>
      <c r="F60" s="1" t="s">
        <v>9</v>
      </c>
      <c r="G60" s="3">
        <v>5</v>
      </c>
      <c r="H60" s="3">
        <v>2</v>
      </c>
      <c r="I60" s="31">
        <v>1.0569999999999999</v>
      </c>
      <c r="J60" s="1">
        <v>6</v>
      </c>
      <c r="K60" s="1">
        <v>2</v>
      </c>
      <c r="L60" s="1"/>
      <c r="M60" s="1"/>
      <c r="N60" s="1"/>
      <c r="O60" s="1"/>
      <c r="P60" s="1">
        <v>2</v>
      </c>
      <c r="Q60" s="1"/>
      <c r="R60" s="1"/>
      <c r="S60" s="1">
        <v>1</v>
      </c>
      <c r="T60" s="1"/>
      <c r="U60" s="1"/>
      <c r="V60" s="1"/>
      <c r="W60" s="1"/>
      <c r="X60" s="1"/>
      <c r="Y60" s="1">
        <v>8</v>
      </c>
      <c r="Z60" s="1"/>
      <c r="AA60" s="1"/>
      <c r="AB60" s="1">
        <v>1</v>
      </c>
      <c r="AC60" s="1"/>
      <c r="AD60" s="1"/>
      <c r="AE60" s="1"/>
      <c r="AF60" s="1">
        <v>1</v>
      </c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>
        <v>6</v>
      </c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>
        <v>1</v>
      </c>
      <c r="DG60" s="1"/>
      <c r="DH60" s="1"/>
      <c r="DI60" s="1"/>
      <c r="DJ60" s="1"/>
      <c r="DK60" s="1">
        <v>1</v>
      </c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>
        <v>29</v>
      </c>
      <c r="DY60" s="1">
        <v>21</v>
      </c>
      <c r="DZ60" s="43">
        <f t="shared" si="0"/>
        <v>2.9</v>
      </c>
      <c r="EA60" s="43">
        <f t="shared" si="1"/>
        <v>2.1</v>
      </c>
      <c r="EB60" s="44">
        <f t="shared" si="2"/>
        <v>0.10569999999999999</v>
      </c>
    </row>
    <row r="61" spans="1:132" x14ac:dyDescent="0.2">
      <c r="A61" s="17">
        <v>44615</v>
      </c>
      <c r="B61" s="15" t="s">
        <v>179</v>
      </c>
      <c r="C61" s="1" t="s">
        <v>4</v>
      </c>
      <c r="D61" s="1" t="s">
        <v>454</v>
      </c>
      <c r="E61" s="1">
        <v>6</v>
      </c>
      <c r="F61" s="1" t="s">
        <v>9</v>
      </c>
      <c r="G61" s="3">
        <v>5</v>
      </c>
      <c r="H61" s="3">
        <v>2</v>
      </c>
      <c r="I61" s="31">
        <v>2.4279999999999999</v>
      </c>
      <c r="J61" s="1">
        <v>3</v>
      </c>
      <c r="K61" s="1">
        <v>2</v>
      </c>
      <c r="L61" s="1"/>
      <c r="M61" s="1"/>
      <c r="N61" s="1"/>
      <c r="O61" s="1"/>
      <c r="P61" s="1">
        <v>3</v>
      </c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>
        <v>1</v>
      </c>
      <c r="AC61" s="1"/>
      <c r="AD61" s="1"/>
      <c r="AE61" s="1"/>
      <c r="AF61" s="1">
        <v>1</v>
      </c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>
        <v>6</v>
      </c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>
        <v>16</v>
      </c>
      <c r="DY61" s="1">
        <v>10</v>
      </c>
      <c r="DZ61" s="43">
        <f t="shared" si="0"/>
        <v>1.6</v>
      </c>
      <c r="EA61" s="43">
        <f t="shared" si="1"/>
        <v>1</v>
      </c>
      <c r="EB61" s="44">
        <f t="shared" si="2"/>
        <v>0.24279999999999999</v>
      </c>
    </row>
    <row r="62" spans="1:132" x14ac:dyDescent="0.2">
      <c r="A62" s="17">
        <v>44615</v>
      </c>
      <c r="B62" s="15" t="s">
        <v>201</v>
      </c>
      <c r="C62" s="1" t="s">
        <v>5</v>
      </c>
      <c r="D62" s="1" t="s">
        <v>454</v>
      </c>
      <c r="E62" s="1">
        <v>5</v>
      </c>
      <c r="F62" s="1" t="s">
        <v>9</v>
      </c>
      <c r="G62" s="3">
        <v>4</v>
      </c>
      <c r="H62" s="3">
        <v>2</v>
      </c>
      <c r="I62" s="31">
        <v>0.04</v>
      </c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>
        <v>2</v>
      </c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  <c r="DV62" s="1"/>
      <c r="DW62" s="1"/>
      <c r="DX62" s="1">
        <v>2</v>
      </c>
      <c r="DY62" s="1">
        <v>2</v>
      </c>
      <c r="DZ62" s="43">
        <f t="shared" si="0"/>
        <v>0.25</v>
      </c>
      <c r="EA62" s="43">
        <f t="shared" si="1"/>
        <v>0.25</v>
      </c>
      <c r="EB62" s="44">
        <f t="shared" si="2"/>
        <v>5.0000000000000001E-3</v>
      </c>
    </row>
    <row r="63" spans="1:132" x14ac:dyDescent="0.2">
      <c r="A63" s="17">
        <v>44615</v>
      </c>
      <c r="B63" s="15" t="s">
        <v>205</v>
      </c>
      <c r="C63" s="1" t="s">
        <v>6</v>
      </c>
      <c r="D63" s="1" t="s">
        <v>454</v>
      </c>
      <c r="E63" s="1">
        <v>3</v>
      </c>
      <c r="F63" s="1" t="s">
        <v>187</v>
      </c>
      <c r="G63" s="3">
        <v>3</v>
      </c>
      <c r="H63" s="3">
        <v>2</v>
      </c>
      <c r="I63" s="31">
        <v>0</v>
      </c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W63" s="1"/>
      <c r="DX63" s="1">
        <v>0</v>
      </c>
      <c r="DY63" s="1">
        <v>0</v>
      </c>
      <c r="DZ63" s="43">
        <f t="shared" si="0"/>
        <v>0</v>
      </c>
      <c r="EA63" s="43">
        <f t="shared" si="1"/>
        <v>0</v>
      </c>
      <c r="EB63" s="44">
        <f t="shared" si="2"/>
        <v>0</v>
      </c>
    </row>
    <row r="64" spans="1:132" x14ac:dyDescent="0.2">
      <c r="A64" s="17">
        <v>44615</v>
      </c>
      <c r="B64" s="15" t="s">
        <v>203</v>
      </c>
      <c r="C64" s="1" t="s">
        <v>7</v>
      </c>
      <c r="D64" s="1" t="s">
        <v>454</v>
      </c>
      <c r="E64" s="1">
        <v>2</v>
      </c>
      <c r="F64" s="1" t="s">
        <v>9</v>
      </c>
      <c r="G64" s="3">
        <v>3</v>
      </c>
      <c r="H64" s="3">
        <v>2</v>
      </c>
      <c r="I64" s="31">
        <v>0</v>
      </c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>
        <v>0</v>
      </c>
      <c r="DY64" s="1">
        <v>0</v>
      </c>
      <c r="DZ64" s="43">
        <f t="shared" si="0"/>
        <v>0</v>
      </c>
      <c r="EA64" s="43">
        <f t="shared" si="1"/>
        <v>0</v>
      </c>
      <c r="EB64" s="44">
        <f t="shared" si="2"/>
        <v>0</v>
      </c>
    </row>
    <row r="65" spans="1:132" x14ac:dyDescent="0.2">
      <c r="A65" s="17">
        <v>44615</v>
      </c>
      <c r="B65" s="15" t="s">
        <v>206</v>
      </c>
      <c r="C65" s="1" t="s">
        <v>11</v>
      </c>
      <c r="D65" s="1" t="s">
        <v>454</v>
      </c>
      <c r="E65" s="1">
        <v>1</v>
      </c>
      <c r="F65" s="1" t="s">
        <v>9</v>
      </c>
      <c r="G65" s="3">
        <v>5</v>
      </c>
      <c r="H65" s="3">
        <v>2</v>
      </c>
      <c r="I65" s="31">
        <v>0</v>
      </c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>
        <v>0</v>
      </c>
      <c r="DY65" s="1">
        <v>0</v>
      </c>
      <c r="DZ65" s="43">
        <f t="shared" si="0"/>
        <v>0</v>
      </c>
      <c r="EA65" s="43">
        <f t="shared" si="1"/>
        <v>0</v>
      </c>
      <c r="EB65" s="44">
        <f t="shared" si="2"/>
        <v>0</v>
      </c>
    </row>
    <row r="66" spans="1:132" x14ac:dyDescent="0.2">
      <c r="A66" s="17">
        <v>44624</v>
      </c>
      <c r="B66" s="15" t="s">
        <v>207</v>
      </c>
      <c r="C66" s="1" t="s">
        <v>0</v>
      </c>
      <c r="D66" s="1" t="s">
        <v>454</v>
      </c>
      <c r="E66" s="1">
        <v>10</v>
      </c>
      <c r="F66" s="1" t="s">
        <v>9</v>
      </c>
      <c r="G66" s="3">
        <v>5</v>
      </c>
      <c r="H66" s="3">
        <v>2</v>
      </c>
      <c r="I66" s="31">
        <v>0.5</v>
      </c>
      <c r="J66" s="1"/>
      <c r="K66" s="1"/>
      <c r="L66" s="1"/>
      <c r="M66" s="1"/>
      <c r="N66" s="1"/>
      <c r="O66" s="1"/>
      <c r="P66" s="1">
        <v>3</v>
      </c>
      <c r="Q66" s="1"/>
      <c r="R66" s="1"/>
      <c r="S66" s="1">
        <v>32</v>
      </c>
      <c r="T66" s="1"/>
      <c r="U66" s="1"/>
      <c r="V66" s="1"/>
      <c r="W66" s="1"/>
      <c r="X66" s="1"/>
      <c r="Y66" s="1">
        <v>5</v>
      </c>
      <c r="Z66" s="1"/>
      <c r="AA66" s="1"/>
      <c r="AB66" s="1">
        <v>2</v>
      </c>
      <c r="AC66" s="1"/>
      <c r="AD66" s="1">
        <v>1</v>
      </c>
      <c r="AE66" s="1"/>
      <c r="AF66" s="1">
        <v>1</v>
      </c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>
        <v>3</v>
      </c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>
        <v>1</v>
      </c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>
        <v>48</v>
      </c>
      <c r="DY66" s="1">
        <v>47</v>
      </c>
      <c r="DZ66" s="43">
        <f t="shared" si="0"/>
        <v>4.8</v>
      </c>
      <c r="EA66" s="43">
        <f t="shared" si="1"/>
        <v>4.7</v>
      </c>
      <c r="EB66" s="44">
        <f t="shared" si="2"/>
        <v>0.05</v>
      </c>
    </row>
    <row r="67" spans="1:132" x14ac:dyDescent="0.2">
      <c r="A67" s="17">
        <v>44624</v>
      </c>
      <c r="B67" s="15" t="s">
        <v>208</v>
      </c>
      <c r="C67" s="1" t="s">
        <v>1</v>
      </c>
      <c r="D67" s="1" t="s">
        <v>454</v>
      </c>
      <c r="E67" s="1">
        <v>9</v>
      </c>
      <c r="F67" s="1" t="s">
        <v>9</v>
      </c>
      <c r="G67" s="3">
        <v>3</v>
      </c>
      <c r="H67" s="3">
        <v>2</v>
      </c>
      <c r="I67" s="31">
        <v>0.48</v>
      </c>
      <c r="J67" s="1">
        <v>5</v>
      </c>
      <c r="K67" s="1">
        <v>1</v>
      </c>
      <c r="L67" s="1"/>
      <c r="M67" s="1"/>
      <c r="N67" s="1"/>
      <c r="O67" s="1"/>
      <c r="P67" s="1">
        <v>3</v>
      </c>
      <c r="Q67" s="1"/>
      <c r="R67" s="1"/>
      <c r="S67" s="1"/>
      <c r="T67" s="1"/>
      <c r="U67" s="1"/>
      <c r="V67" s="1"/>
      <c r="W67" s="1"/>
      <c r="X67" s="1"/>
      <c r="Y67" s="1">
        <v>4</v>
      </c>
      <c r="Z67" s="1"/>
      <c r="AA67" s="1"/>
      <c r="AB67" s="1">
        <v>9</v>
      </c>
      <c r="AC67" s="1"/>
      <c r="AD67" s="1"/>
      <c r="AE67" s="1"/>
      <c r="AF67" s="1">
        <v>5</v>
      </c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>
        <v>1</v>
      </c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>
        <v>1</v>
      </c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>
        <v>3</v>
      </c>
      <c r="DK67" s="1"/>
      <c r="DL67" s="1"/>
      <c r="DM67" s="1"/>
      <c r="DN67" s="1"/>
      <c r="DO67" s="1"/>
      <c r="DP67" s="1"/>
      <c r="DQ67" s="1"/>
      <c r="DR67" s="1"/>
      <c r="DS67" s="1"/>
      <c r="DT67" s="1"/>
      <c r="DU67" s="1"/>
      <c r="DV67" s="1"/>
      <c r="DW67" s="1"/>
      <c r="DX67" s="1">
        <v>32</v>
      </c>
      <c r="DY67" s="1">
        <v>27</v>
      </c>
      <c r="DZ67" s="43">
        <f t="shared" si="0"/>
        <v>5.333333333333333</v>
      </c>
      <c r="EA67" s="43">
        <f t="shared" si="1"/>
        <v>4.5</v>
      </c>
      <c r="EB67" s="44">
        <f t="shared" si="2"/>
        <v>0.08</v>
      </c>
    </row>
    <row r="68" spans="1:132" x14ac:dyDescent="0.2">
      <c r="A68" s="17">
        <v>44624</v>
      </c>
      <c r="B68" s="15" t="s">
        <v>209</v>
      </c>
      <c r="C68" s="1" t="s">
        <v>2</v>
      </c>
      <c r="D68" s="1" t="s">
        <v>454</v>
      </c>
      <c r="E68" s="1">
        <v>8</v>
      </c>
      <c r="F68" s="1" t="s">
        <v>9</v>
      </c>
      <c r="G68" s="3">
        <v>5</v>
      </c>
      <c r="H68" s="3">
        <v>2</v>
      </c>
      <c r="I68" s="31">
        <v>0.435</v>
      </c>
      <c r="J68" s="1">
        <v>6</v>
      </c>
      <c r="K68" s="1"/>
      <c r="L68" s="1"/>
      <c r="M68" s="1"/>
      <c r="N68" s="1"/>
      <c r="O68" s="1"/>
      <c r="P68" s="1">
        <v>18</v>
      </c>
      <c r="Q68" s="1"/>
      <c r="R68" s="1"/>
      <c r="S68" s="1"/>
      <c r="T68" s="1"/>
      <c r="U68" s="1"/>
      <c r="V68" s="1"/>
      <c r="W68" s="1"/>
      <c r="X68" s="1"/>
      <c r="Y68" s="1">
        <v>1</v>
      </c>
      <c r="Z68" s="1"/>
      <c r="AA68" s="1"/>
      <c r="AB68" s="1"/>
      <c r="AC68" s="1"/>
      <c r="AD68" s="1"/>
      <c r="AE68" s="1"/>
      <c r="AF68" s="1">
        <v>1</v>
      </c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>
        <v>1</v>
      </c>
      <c r="BT68" s="1"/>
      <c r="BU68" s="1"/>
      <c r="BV68" s="1"/>
      <c r="BW68" s="1"/>
      <c r="BX68" s="1">
        <v>5</v>
      </c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>
        <v>10</v>
      </c>
      <c r="DD68" s="1"/>
      <c r="DE68" s="1"/>
      <c r="DF68" s="1">
        <v>1</v>
      </c>
      <c r="DG68" s="1"/>
      <c r="DH68" s="1"/>
      <c r="DI68" s="1"/>
      <c r="DJ68" s="1"/>
      <c r="DK68" s="1"/>
      <c r="DL68" s="1"/>
      <c r="DM68" s="1"/>
      <c r="DN68" s="1"/>
      <c r="DO68" s="1"/>
      <c r="DP68" s="1"/>
      <c r="DQ68" s="1"/>
      <c r="DR68" s="1">
        <v>1</v>
      </c>
      <c r="DS68" s="1"/>
      <c r="DT68" s="1"/>
      <c r="DU68" s="1"/>
      <c r="DV68" s="1"/>
      <c r="DW68" s="1"/>
      <c r="DX68" s="1">
        <v>44</v>
      </c>
      <c r="DY68" s="1">
        <v>26</v>
      </c>
      <c r="DZ68" s="43">
        <f t="shared" ref="DZ68:DZ129" si="3">DX68/(G68*H68)</f>
        <v>4.4000000000000004</v>
      </c>
      <c r="EA68" s="43">
        <f t="shared" ref="EA68:EA129" si="4">DY68/(G68*H68)</f>
        <v>2.6</v>
      </c>
      <c r="EB68" s="44">
        <f t="shared" ref="EB68:EB129" si="5">I68/(G68*H68)</f>
        <v>4.3499999999999997E-2</v>
      </c>
    </row>
    <row r="69" spans="1:132" x14ac:dyDescent="0.2">
      <c r="A69" s="17">
        <v>44624</v>
      </c>
      <c r="B69" s="15" t="s">
        <v>210</v>
      </c>
      <c r="C69" s="1" t="s">
        <v>3</v>
      </c>
      <c r="D69" s="1" t="s">
        <v>454</v>
      </c>
      <c r="E69" s="1">
        <v>7</v>
      </c>
      <c r="F69" s="1" t="s">
        <v>9</v>
      </c>
      <c r="G69" s="3">
        <v>3</v>
      </c>
      <c r="H69" s="3">
        <v>1</v>
      </c>
      <c r="I69" s="31">
        <v>1.7199999999999998</v>
      </c>
      <c r="J69" s="1">
        <v>2</v>
      </c>
      <c r="K69" s="1">
        <v>4</v>
      </c>
      <c r="L69" s="1"/>
      <c r="M69" s="1"/>
      <c r="N69" s="1"/>
      <c r="O69" s="1"/>
      <c r="P69" s="1">
        <v>10</v>
      </c>
      <c r="Q69" s="1"/>
      <c r="R69" s="1"/>
      <c r="S69" s="1">
        <v>1</v>
      </c>
      <c r="T69" s="1"/>
      <c r="U69" s="1"/>
      <c r="V69" s="1"/>
      <c r="W69" s="1"/>
      <c r="X69" s="1"/>
      <c r="Y69" s="1"/>
      <c r="Z69" s="1"/>
      <c r="AA69" s="1"/>
      <c r="AB69" s="1">
        <v>2</v>
      </c>
      <c r="AC69" s="1">
        <v>1</v>
      </c>
      <c r="AD69" s="1"/>
      <c r="AE69" s="1"/>
      <c r="AF69" s="1">
        <v>2</v>
      </c>
      <c r="AG69" s="1"/>
      <c r="AH69" s="1"/>
      <c r="AI69" s="1"/>
      <c r="AJ69" s="1"/>
      <c r="AK69" s="1">
        <v>1</v>
      </c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>
        <v>10</v>
      </c>
      <c r="BY69" s="1"/>
      <c r="BZ69" s="1"/>
      <c r="CA69" s="1"/>
      <c r="CB69" s="1">
        <v>1</v>
      </c>
      <c r="CC69" s="1"/>
      <c r="CD69" s="1"/>
      <c r="CE69" s="1">
        <v>1</v>
      </c>
      <c r="CF69" s="1"/>
      <c r="CG69" s="1"/>
      <c r="CH69" s="1"/>
      <c r="CI69" s="1"/>
      <c r="CJ69" s="1"/>
      <c r="CK69" s="1">
        <v>1</v>
      </c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>
        <v>1</v>
      </c>
      <c r="DC69" s="1"/>
      <c r="DD69" s="1"/>
      <c r="DE69" s="1"/>
      <c r="DF69" s="1"/>
      <c r="DG69" s="1"/>
      <c r="DH69" s="1"/>
      <c r="DI69" s="1"/>
      <c r="DJ69" s="1"/>
      <c r="DK69" s="1">
        <v>1</v>
      </c>
      <c r="DL69" s="1"/>
      <c r="DM69" s="1"/>
      <c r="DN69" s="1"/>
      <c r="DO69" s="1"/>
      <c r="DP69" s="1"/>
      <c r="DQ69" s="1"/>
      <c r="DR69" s="1"/>
      <c r="DS69" s="1"/>
      <c r="DT69" s="1"/>
      <c r="DU69" s="1">
        <v>2</v>
      </c>
      <c r="DV69" s="1"/>
      <c r="DW69" s="1"/>
      <c r="DX69" s="1">
        <v>40</v>
      </c>
      <c r="DY69" s="1">
        <v>23</v>
      </c>
      <c r="DZ69" s="43">
        <f t="shared" si="3"/>
        <v>13.333333333333334</v>
      </c>
      <c r="EA69" s="43">
        <f t="shared" si="4"/>
        <v>7.666666666666667</v>
      </c>
      <c r="EB69" s="44">
        <f t="shared" si="5"/>
        <v>0.57333333333333325</v>
      </c>
    </row>
    <row r="70" spans="1:132" x14ac:dyDescent="0.2">
      <c r="A70" s="17">
        <v>44624</v>
      </c>
      <c r="B70" s="15" t="s">
        <v>212</v>
      </c>
      <c r="C70" s="1" t="s">
        <v>4</v>
      </c>
      <c r="D70" s="1" t="s">
        <v>454</v>
      </c>
      <c r="E70" s="1">
        <v>6</v>
      </c>
      <c r="F70" s="1" t="s">
        <v>9</v>
      </c>
      <c r="G70" s="3">
        <v>5</v>
      </c>
      <c r="H70" s="3">
        <v>2</v>
      </c>
      <c r="I70" s="31">
        <v>2.1</v>
      </c>
      <c r="J70" s="1">
        <v>6</v>
      </c>
      <c r="K70" s="1">
        <v>1</v>
      </c>
      <c r="L70" s="1"/>
      <c r="M70" s="1"/>
      <c r="N70" s="1"/>
      <c r="O70" s="1"/>
      <c r="P70" s="1">
        <v>9</v>
      </c>
      <c r="Q70" s="1">
        <v>2</v>
      </c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>
        <v>1</v>
      </c>
      <c r="BK70" s="1">
        <v>1</v>
      </c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>
        <v>2</v>
      </c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>
        <v>1</v>
      </c>
      <c r="DE70" s="1"/>
      <c r="DF70" s="1">
        <v>11</v>
      </c>
      <c r="DG70" s="1"/>
      <c r="DH70" s="1"/>
      <c r="DI70" s="1"/>
      <c r="DJ70" s="1"/>
      <c r="DK70" s="1"/>
      <c r="DL70" s="1"/>
      <c r="DM70" s="1"/>
      <c r="DN70" s="1"/>
      <c r="DO70" s="1"/>
      <c r="DP70" s="1"/>
      <c r="DQ70" s="1"/>
      <c r="DR70" s="1"/>
      <c r="DS70" s="1"/>
      <c r="DT70" s="1"/>
      <c r="DU70" s="1">
        <v>2</v>
      </c>
      <c r="DV70" s="1"/>
      <c r="DW70" s="1"/>
      <c r="DX70" s="1">
        <v>36</v>
      </c>
      <c r="DY70" s="1">
        <v>20</v>
      </c>
      <c r="DZ70" s="43">
        <f t="shared" si="3"/>
        <v>3.6</v>
      </c>
      <c r="EA70" s="43">
        <f t="shared" si="4"/>
        <v>2</v>
      </c>
      <c r="EB70" s="44">
        <f t="shared" si="5"/>
        <v>0.21000000000000002</v>
      </c>
    </row>
    <row r="71" spans="1:132" x14ac:dyDescent="0.2">
      <c r="A71" s="17">
        <v>44624</v>
      </c>
      <c r="B71" s="15" t="s">
        <v>213</v>
      </c>
      <c r="C71" s="1" t="s">
        <v>5</v>
      </c>
      <c r="D71" s="1" t="s">
        <v>454</v>
      </c>
      <c r="E71" s="1">
        <v>5</v>
      </c>
      <c r="F71" s="1" t="s">
        <v>9</v>
      </c>
      <c r="G71" s="3">
        <v>4</v>
      </c>
      <c r="H71" s="3">
        <v>2</v>
      </c>
      <c r="I71" s="31">
        <v>0.05</v>
      </c>
      <c r="J71" s="1">
        <v>2</v>
      </c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  <c r="DC71" s="1"/>
      <c r="DD71" s="1"/>
      <c r="DE71" s="1"/>
      <c r="DF71" s="1"/>
      <c r="DG71" s="1"/>
      <c r="DH71" s="1"/>
      <c r="DI71" s="1"/>
      <c r="DJ71" s="1"/>
      <c r="DK71" s="1"/>
      <c r="DL71" s="1"/>
      <c r="DM71" s="1"/>
      <c r="DN71" s="1"/>
      <c r="DO71" s="1"/>
      <c r="DP71" s="1"/>
      <c r="DQ71" s="1"/>
      <c r="DR71" s="1"/>
      <c r="DS71" s="1"/>
      <c r="DT71" s="1"/>
      <c r="DU71" s="1"/>
      <c r="DV71" s="1"/>
      <c r="DW71" s="1"/>
      <c r="DX71" s="1">
        <v>2</v>
      </c>
      <c r="DY71" s="1">
        <v>2</v>
      </c>
      <c r="DZ71" s="43">
        <f t="shared" si="3"/>
        <v>0.25</v>
      </c>
      <c r="EA71" s="43">
        <f t="shared" si="4"/>
        <v>0.25</v>
      </c>
      <c r="EB71" s="44">
        <f t="shared" si="5"/>
        <v>6.2500000000000003E-3</v>
      </c>
    </row>
    <row r="72" spans="1:132" x14ac:dyDescent="0.2">
      <c r="A72" s="17">
        <v>44624</v>
      </c>
      <c r="B72" s="15" t="s">
        <v>182</v>
      </c>
      <c r="C72" s="1" t="s">
        <v>6</v>
      </c>
      <c r="D72" s="1" t="s">
        <v>454</v>
      </c>
      <c r="E72" s="1">
        <v>3</v>
      </c>
      <c r="F72" s="1" t="s">
        <v>9</v>
      </c>
      <c r="G72" s="3">
        <v>3</v>
      </c>
      <c r="H72" s="3">
        <v>2</v>
      </c>
      <c r="I72" s="31">
        <v>0.125</v>
      </c>
      <c r="J72" s="1">
        <v>1</v>
      </c>
      <c r="K72" s="1"/>
      <c r="L72" s="1"/>
      <c r="M72" s="1"/>
      <c r="N72" s="1"/>
      <c r="O72" s="1"/>
      <c r="P72" s="1">
        <v>1</v>
      </c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>
        <v>1</v>
      </c>
      <c r="AC72" s="1"/>
      <c r="AD72" s="1"/>
      <c r="AE72" s="1"/>
      <c r="AF72" s="1">
        <v>1</v>
      </c>
      <c r="AG72" s="1"/>
      <c r="AH72" s="1"/>
      <c r="AI72" s="1"/>
      <c r="AJ72" s="1"/>
      <c r="AK72" s="1"/>
      <c r="AL72" s="1"/>
      <c r="AM72" s="1">
        <v>1</v>
      </c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>
        <v>1</v>
      </c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>
        <v>1</v>
      </c>
      <c r="DD72" s="1"/>
      <c r="DE72" s="1"/>
      <c r="DF72" s="1"/>
      <c r="DG72" s="1"/>
      <c r="DH72" s="1"/>
      <c r="DI72" s="1"/>
      <c r="DJ72" s="1"/>
      <c r="DK72" s="1">
        <v>1</v>
      </c>
      <c r="DL72" s="1"/>
      <c r="DM72" s="1"/>
      <c r="DN72" s="1"/>
      <c r="DO72" s="1"/>
      <c r="DP72" s="1"/>
      <c r="DQ72" s="1"/>
      <c r="DR72" s="1"/>
      <c r="DS72" s="1"/>
      <c r="DT72" s="1"/>
      <c r="DU72" s="1"/>
      <c r="DV72" s="1"/>
      <c r="DW72" s="1"/>
      <c r="DX72" s="1">
        <v>8</v>
      </c>
      <c r="DY72" s="1">
        <v>5</v>
      </c>
      <c r="DZ72" s="43">
        <f t="shared" si="3"/>
        <v>1.3333333333333333</v>
      </c>
      <c r="EA72" s="43">
        <f t="shared" si="4"/>
        <v>0.83333333333333337</v>
      </c>
      <c r="EB72" s="44">
        <f t="shared" si="5"/>
        <v>2.0833333333333332E-2</v>
      </c>
    </row>
    <row r="73" spans="1:132" x14ac:dyDescent="0.2">
      <c r="A73" s="17">
        <v>44624</v>
      </c>
      <c r="B73" s="15" t="s">
        <v>217</v>
      </c>
      <c r="C73" s="1" t="s">
        <v>7</v>
      </c>
      <c r="D73" s="1" t="s">
        <v>454</v>
      </c>
      <c r="E73" s="1">
        <v>2</v>
      </c>
      <c r="F73" s="1" t="s">
        <v>9</v>
      </c>
      <c r="G73" s="3">
        <v>5</v>
      </c>
      <c r="H73" s="3">
        <v>2</v>
      </c>
      <c r="I73" s="31">
        <v>0</v>
      </c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  <c r="DC73" s="1"/>
      <c r="DD73" s="1"/>
      <c r="DE73" s="1"/>
      <c r="DF73" s="1"/>
      <c r="DG73" s="1"/>
      <c r="DH73" s="1"/>
      <c r="DI73" s="1"/>
      <c r="DJ73" s="1"/>
      <c r="DK73" s="1"/>
      <c r="DL73" s="1"/>
      <c r="DM73" s="1"/>
      <c r="DN73" s="1"/>
      <c r="DO73" s="1"/>
      <c r="DP73" s="1"/>
      <c r="DQ73" s="1"/>
      <c r="DR73" s="1"/>
      <c r="DS73" s="1"/>
      <c r="DT73" s="1"/>
      <c r="DU73" s="1"/>
      <c r="DV73" s="1"/>
      <c r="DW73" s="1"/>
      <c r="DX73" s="1">
        <v>0</v>
      </c>
      <c r="DY73" s="1">
        <v>0</v>
      </c>
      <c r="DZ73" s="43">
        <f t="shared" si="3"/>
        <v>0</v>
      </c>
      <c r="EA73" s="43">
        <f t="shared" si="4"/>
        <v>0</v>
      </c>
      <c r="EB73" s="44">
        <f t="shared" si="5"/>
        <v>0</v>
      </c>
    </row>
    <row r="74" spans="1:132" x14ac:dyDescent="0.2">
      <c r="A74" s="17">
        <v>44624</v>
      </c>
      <c r="B74" s="15" t="s">
        <v>219</v>
      </c>
      <c r="C74" s="1" t="s">
        <v>11</v>
      </c>
      <c r="D74" s="1" t="s">
        <v>454</v>
      </c>
      <c r="E74" s="1">
        <v>1</v>
      </c>
      <c r="F74" s="1" t="s">
        <v>9</v>
      </c>
      <c r="G74" s="3">
        <v>5</v>
      </c>
      <c r="H74" s="3">
        <v>2</v>
      </c>
      <c r="I74" s="31">
        <v>0</v>
      </c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  <c r="DD74" s="1"/>
      <c r="DE74" s="1"/>
      <c r="DF74" s="1"/>
      <c r="DG74" s="1"/>
      <c r="DH74" s="1"/>
      <c r="DI74" s="1"/>
      <c r="DJ74" s="1"/>
      <c r="DK74" s="1"/>
      <c r="DL74" s="1"/>
      <c r="DM74" s="1"/>
      <c r="DN74" s="1"/>
      <c r="DO74" s="1"/>
      <c r="DP74" s="1"/>
      <c r="DQ74" s="1"/>
      <c r="DR74" s="1"/>
      <c r="DS74" s="1"/>
      <c r="DT74" s="1"/>
      <c r="DU74" s="1"/>
      <c r="DV74" s="1"/>
      <c r="DW74" s="1"/>
      <c r="DX74" s="1">
        <v>0</v>
      </c>
      <c r="DY74" s="1">
        <v>0</v>
      </c>
      <c r="DZ74" s="43">
        <f t="shared" si="3"/>
        <v>0</v>
      </c>
      <c r="EA74" s="43">
        <f t="shared" si="4"/>
        <v>0</v>
      </c>
      <c r="EB74" s="44">
        <f t="shared" si="5"/>
        <v>0</v>
      </c>
    </row>
    <row r="75" spans="1:132" x14ac:dyDescent="0.2">
      <c r="A75" s="17">
        <v>44631</v>
      </c>
      <c r="B75" s="15" t="s">
        <v>198</v>
      </c>
      <c r="C75" s="1" t="s">
        <v>0</v>
      </c>
      <c r="D75" s="1" t="s">
        <v>454</v>
      </c>
      <c r="E75" s="1">
        <v>10</v>
      </c>
      <c r="F75" s="1" t="s">
        <v>9</v>
      </c>
      <c r="G75" s="3">
        <v>5</v>
      </c>
      <c r="H75" s="3">
        <v>2</v>
      </c>
      <c r="I75" s="31">
        <v>0.24</v>
      </c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  <c r="DB75" s="1"/>
      <c r="DC75" s="1"/>
      <c r="DD75" s="1"/>
      <c r="DE75" s="1"/>
      <c r="DF75" s="1"/>
      <c r="DG75" s="1"/>
      <c r="DH75" s="1"/>
      <c r="DI75" s="1"/>
      <c r="DJ75" s="1"/>
      <c r="DK75" s="1"/>
      <c r="DL75" s="1"/>
      <c r="DM75" s="1"/>
      <c r="DN75" s="1"/>
      <c r="DO75" s="1"/>
      <c r="DP75" s="1"/>
      <c r="DQ75" s="1"/>
      <c r="DR75" s="1"/>
      <c r="DS75" s="1"/>
      <c r="DT75" s="1"/>
      <c r="DU75" s="1"/>
      <c r="DV75" s="1"/>
      <c r="DW75" s="1"/>
      <c r="DX75" s="1">
        <v>0</v>
      </c>
      <c r="DY75" s="1">
        <v>0</v>
      </c>
      <c r="DZ75" s="43">
        <f t="shared" si="3"/>
        <v>0</v>
      </c>
      <c r="EA75" s="43">
        <f t="shared" si="4"/>
        <v>0</v>
      </c>
      <c r="EB75" s="44">
        <f t="shared" si="5"/>
        <v>2.4E-2</v>
      </c>
    </row>
    <row r="76" spans="1:132" x14ac:dyDescent="0.2">
      <c r="A76" s="17">
        <v>44631</v>
      </c>
      <c r="B76" s="15" t="s">
        <v>158</v>
      </c>
      <c r="C76" s="1" t="s">
        <v>2</v>
      </c>
      <c r="D76" s="1" t="s">
        <v>454</v>
      </c>
      <c r="E76" s="1">
        <v>8</v>
      </c>
      <c r="F76" s="1" t="s">
        <v>187</v>
      </c>
      <c r="G76" s="3">
        <v>3</v>
      </c>
      <c r="H76" s="3">
        <v>1</v>
      </c>
      <c r="I76" s="31">
        <v>1.2649999999999999</v>
      </c>
      <c r="J76" s="1">
        <v>15</v>
      </c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>
        <v>11</v>
      </c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>
        <v>2</v>
      </c>
      <c r="BS76" s="1"/>
      <c r="BT76" s="1"/>
      <c r="BU76" s="1">
        <v>1</v>
      </c>
      <c r="BV76" s="1"/>
      <c r="BW76" s="1"/>
      <c r="BX76" s="1">
        <v>2</v>
      </c>
      <c r="BY76" s="1">
        <v>1</v>
      </c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  <c r="DA76" s="1"/>
      <c r="DB76" s="1"/>
      <c r="DC76" s="1"/>
      <c r="DD76" s="1"/>
      <c r="DE76" s="1"/>
      <c r="DF76" s="1">
        <v>4</v>
      </c>
      <c r="DG76" s="1"/>
      <c r="DH76" s="1"/>
      <c r="DI76" s="1"/>
      <c r="DJ76" s="1"/>
      <c r="DK76" s="1"/>
      <c r="DL76" s="1"/>
      <c r="DM76" s="1"/>
      <c r="DN76" s="1"/>
      <c r="DO76" s="1"/>
      <c r="DP76" s="1"/>
      <c r="DQ76" s="1"/>
      <c r="DR76" s="1"/>
      <c r="DS76" s="1"/>
      <c r="DT76" s="1"/>
      <c r="DU76" s="1"/>
      <c r="DV76" s="1"/>
      <c r="DW76" s="1"/>
      <c r="DX76" s="1">
        <v>36</v>
      </c>
      <c r="DY76" s="1">
        <v>26</v>
      </c>
      <c r="DZ76" s="43">
        <f t="shared" si="3"/>
        <v>12</v>
      </c>
      <c r="EA76" s="43">
        <f t="shared" si="4"/>
        <v>8.6666666666666661</v>
      </c>
      <c r="EB76" s="44">
        <f t="shared" si="5"/>
        <v>0.42166666666666663</v>
      </c>
    </row>
    <row r="77" spans="1:132" x14ac:dyDescent="0.2">
      <c r="A77" s="17">
        <v>44631</v>
      </c>
      <c r="B77" s="15" t="s">
        <v>203</v>
      </c>
      <c r="C77" s="1" t="s">
        <v>3</v>
      </c>
      <c r="D77" s="1" t="s">
        <v>454</v>
      </c>
      <c r="E77" s="1">
        <v>7</v>
      </c>
      <c r="F77" s="1" t="s">
        <v>9</v>
      </c>
      <c r="G77" s="3">
        <v>5</v>
      </c>
      <c r="H77" s="3">
        <v>2</v>
      </c>
      <c r="I77" s="31">
        <v>0.28999999999999998</v>
      </c>
      <c r="J77" s="1">
        <v>2</v>
      </c>
      <c r="K77" s="1">
        <v>9</v>
      </c>
      <c r="L77" s="1"/>
      <c r="M77" s="1"/>
      <c r="N77" s="1"/>
      <c r="O77" s="1"/>
      <c r="P77" s="1">
        <v>3</v>
      </c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"/>
      <c r="CU77" s="1"/>
      <c r="CV77" s="1"/>
      <c r="CW77" s="1"/>
      <c r="CX77" s="1"/>
      <c r="CY77" s="1"/>
      <c r="CZ77" s="1"/>
      <c r="DA77" s="1"/>
      <c r="DB77" s="1"/>
      <c r="DC77" s="1"/>
      <c r="DD77" s="1"/>
      <c r="DE77" s="1"/>
      <c r="DF77" s="1"/>
      <c r="DG77" s="1"/>
      <c r="DH77" s="1"/>
      <c r="DI77" s="1"/>
      <c r="DJ77" s="1"/>
      <c r="DK77" s="1"/>
      <c r="DL77" s="1"/>
      <c r="DM77" s="1"/>
      <c r="DN77" s="1"/>
      <c r="DO77" s="1"/>
      <c r="DP77" s="1"/>
      <c r="DQ77" s="1"/>
      <c r="DR77" s="1"/>
      <c r="DS77" s="1"/>
      <c r="DT77" s="1"/>
      <c r="DU77" s="1"/>
      <c r="DV77" s="1"/>
      <c r="DW77" s="1"/>
      <c r="DX77" s="1">
        <v>14</v>
      </c>
      <c r="DY77" s="1">
        <v>14</v>
      </c>
      <c r="DZ77" s="43">
        <f t="shared" si="3"/>
        <v>1.4</v>
      </c>
      <c r="EA77" s="43">
        <f t="shared" si="4"/>
        <v>1.4</v>
      </c>
      <c r="EB77" s="44">
        <f t="shared" si="5"/>
        <v>2.8999999999999998E-2</v>
      </c>
    </row>
    <row r="78" spans="1:132" x14ac:dyDescent="0.2">
      <c r="A78" s="17">
        <v>44631</v>
      </c>
      <c r="B78" s="15" t="s">
        <v>221</v>
      </c>
      <c r="C78" s="1" t="s">
        <v>4</v>
      </c>
      <c r="D78" s="1" t="s">
        <v>454</v>
      </c>
      <c r="E78" s="1">
        <v>6</v>
      </c>
      <c r="F78" s="1" t="s">
        <v>9</v>
      </c>
      <c r="G78" s="3">
        <v>5</v>
      </c>
      <c r="H78" s="3">
        <v>2</v>
      </c>
      <c r="I78" s="31">
        <v>1.07</v>
      </c>
      <c r="J78" s="1">
        <v>3</v>
      </c>
      <c r="K78" s="1"/>
      <c r="L78" s="1"/>
      <c r="M78" s="1"/>
      <c r="N78" s="1"/>
      <c r="O78" s="1"/>
      <c r="P78" s="1">
        <v>2</v>
      </c>
      <c r="Q78" s="1"/>
      <c r="R78" s="1"/>
      <c r="S78" s="1"/>
      <c r="T78" s="1"/>
      <c r="U78" s="1"/>
      <c r="V78" s="1"/>
      <c r="W78" s="1"/>
      <c r="X78" s="1"/>
      <c r="Y78" s="1">
        <v>3</v>
      </c>
      <c r="Z78" s="1"/>
      <c r="AA78" s="1"/>
      <c r="AB78" s="1">
        <v>4</v>
      </c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>
        <v>2</v>
      </c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1"/>
      <c r="CO78" s="1"/>
      <c r="CP78" s="1"/>
      <c r="CQ78" s="1"/>
      <c r="CR78" s="1"/>
      <c r="CS78" s="1"/>
      <c r="CT78" s="1"/>
      <c r="CU78" s="1"/>
      <c r="CV78" s="1"/>
      <c r="CW78" s="1"/>
      <c r="CX78" s="1"/>
      <c r="CY78" s="1"/>
      <c r="CZ78" s="1"/>
      <c r="DA78" s="1"/>
      <c r="DB78" s="1"/>
      <c r="DC78" s="1"/>
      <c r="DD78" s="1"/>
      <c r="DE78" s="1"/>
      <c r="DF78" s="1">
        <v>21</v>
      </c>
      <c r="DG78" s="1"/>
      <c r="DH78" s="1"/>
      <c r="DI78" s="1"/>
      <c r="DJ78" s="1"/>
      <c r="DK78" s="1"/>
      <c r="DL78" s="1"/>
      <c r="DM78" s="1"/>
      <c r="DN78" s="1"/>
      <c r="DO78" s="1"/>
      <c r="DP78" s="1"/>
      <c r="DQ78" s="1"/>
      <c r="DR78" s="1"/>
      <c r="DS78" s="1"/>
      <c r="DT78" s="1"/>
      <c r="DU78" s="1"/>
      <c r="DV78" s="1"/>
      <c r="DW78" s="1"/>
      <c r="DX78" s="1">
        <v>35</v>
      </c>
      <c r="DY78" s="1">
        <v>12</v>
      </c>
      <c r="DZ78" s="43">
        <f t="shared" si="3"/>
        <v>3.5</v>
      </c>
      <c r="EA78" s="43">
        <f t="shared" si="4"/>
        <v>1.2</v>
      </c>
      <c r="EB78" s="44">
        <f t="shared" si="5"/>
        <v>0.10700000000000001</v>
      </c>
    </row>
    <row r="79" spans="1:132" x14ac:dyDescent="0.2">
      <c r="A79" s="17">
        <v>44631</v>
      </c>
      <c r="B79" s="15" t="s">
        <v>147</v>
      </c>
      <c r="C79" s="1" t="s">
        <v>5</v>
      </c>
      <c r="D79" s="1" t="s">
        <v>454</v>
      </c>
      <c r="E79" s="1">
        <v>5</v>
      </c>
      <c r="F79" s="1" t="s">
        <v>9</v>
      </c>
      <c r="G79" s="3">
        <v>4</v>
      </c>
      <c r="H79" s="3">
        <v>2</v>
      </c>
      <c r="I79" s="31">
        <v>5.5E-2</v>
      </c>
      <c r="J79" s="1">
        <v>2</v>
      </c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>
        <v>2</v>
      </c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>
        <v>1</v>
      </c>
      <c r="CF79" s="1"/>
      <c r="CG79" s="1"/>
      <c r="CH79" s="1"/>
      <c r="CI79" s="1"/>
      <c r="CJ79" s="1"/>
      <c r="CK79" s="1"/>
      <c r="CL79" s="1"/>
      <c r="CM79" s="1"/>
      <c r="CN79" s="1"/>
      <c r="CO79" s="1"/>
      <c r="CP79" s="1"/>
      <c r="CQ79" s="1"/>
      <c r="CR79" s="1"/>
      <c r="CS79" s="1"/>
      <c r="CT79" s="1"/>
      <c r="CU79" s="1"/>
      <c r="CV79" s="1"/>
      <c r="CW79" s="1"/>
      <c r="CX79" s="1"/>
      <c r="CY79" s="1"/>
      <c r="CZ79" s="1"/>
      <c r="DA79" s="1"/>
      <c r="DB79" s="1"/>
      <c r="DC79" s="1"/>
      <c r="DD79" s="1"/>
      <c r="DE79" s="1"/>
      <c r="DF79" s="1"/>
      <c r="DG79" s="1"/>
      <c r="DH79" s="1"/>
      <c r="DI79" s="1"/>
      <c r="DJ79" s="1"/>
      <c r="DK79" s="1"/>
      <c r="DL79" s="1"/>
      <c r="DM79" s="1"/>
      <c r="DN79" s="1"/>
      <c r="DO79" s="1"/>
      <c r="DP79" s="1"/>
      <c r="DQ79" s="1"/>
      <c r="DR79" s="1"/>
      <c r="DS79" s="1"/>
      <c r="DT79" s="1"/>
      <c r="DU79" s="1"/>
      <c r="DV79" s="1"/>
      <c r="DW79" s="1"/>
      <c r="DX79" s="1">
        <v>5</v>
      </c>
      <c r="DY79" s="1">
        <v>4</v>
      </c>
      <c r="DZ79" s="43">
        <f t="shared" si="3"/>
        <v>0.625</v>
      </c>
      <c r="EA79" s="43">
        <f t="shared" si="4"/>
        <v>0.5</v>
      </c>
      <c r="EB79" s="44">
        <f t="shared" si="5"/>
        <v>6.875E-3</v>
      </c>
    </row>
    <row r="80" spans="1:132" x14ac:dyDescent="0.2">
      <c r="A80" s="17">
        <v>44631</v>
      </c>
      <c r="B80" s="15" t="s">
        <v>201</v>
      </c>
      <c r="C80" s="1" t="s">
        <v>6</v>
      </c>
      <c r="D80" s="1" t="s">
        <v>454</v>
      </c>
      <c r="E80" s="1">
        <v>3</v>
      </c>
      <c r="F80" s="1" t="s">
        <v>9</v>
      </c>
      <c r="G80" s="3">
        <v>3</v>
      </c>
      <c r="H80" s="3">
        <v>2</v>
      </c>
      <c r="I80" s="31">
        <v>5.5E-2</v>
      </c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>
        <v>1</v>
      </c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>
        <v>1</v>
      </c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>
        <v>1</v>
      </c>
      <c r="CQ80" s="1"/>
      <c r="CR80" s="1"/>
      <c r="CS80" s="1"/>
      <c r="CT80" s="1"/>
      <c r="CU80" s="1"/>
      <c r="CV80" s="1"/>
      <c r="CW80" s="1"/>
      <c r="CX80" s="1"/>
      <c r="CY80" s="1"/>
      <c r="CZ80" s="1"/>
      <c r="DA80" s="1"/>
      <c r="DB80" s="1"/>
      <c r="DC80" s="1"/>
      <c r="DD80" s="1"/>
      <c r="DE80" s="1"/>
      <c r="DF80" s="1"/>
      <c r="DG80" s="1"/>
      <c r="DH80" s="1"/>
      <c r="DI80" s="1"/>
      <c r="DJ80" s="1"/>
      <c r="DK80" s="1"/>
      <c r="DL80" s="1"/>
      <c r="DM80" s="1"/>
      <c r="DN80" s="1"/>
      <c r="DO80" s="1"/>
      <c r="DP80" s="1"/>
      <c r="DQ80" s="1"/>
      <c r="DR80" s="1"/>
      <c r="DS80" s="1"/>
      <c r="DT80" s="1"/>
      <c r="DU80" s="1"/>
      <c r="DV80" s="1"/>
      <c r="DW80" s="1"/>
      <c r="DX80" s="1">
        <v>3</v>
      </c>
      <c r="DY80" s="1">
        <v>2</v>
      </c>
      <c r="DZ80" s="43">
        <f t="shared" si="3"/>
        <v>0.5</v>
      </c>
      <c r="EA80" s="43">
        <f t="shared" si="4"/>
        <v>0.33333333333333331</v>
      </c>
      <c r="EB80" s="44">
        <f t="shared" si="5"/>
        <v>9.1666666666666667E-3</v>
      </c>
    </row>
    <row r="81" spans="1:132" x14ac:dyDescent="0.2">
      <c r="A81" s="17">
        <v>44631</v>
      </c>
      <c r="B81" s="15" t="s">
        <v>173</v>
      </c>
      <c r="C81" s="1" t="s">
        <v>7</v>
      </c>
      <c r="D81" s="1" t="s">
        <v>454</v>
      </c>
      <c r="E81" s="1">
        <v>2</v>
      </c>
      <c r="F81" s="1" t="s">
        <v>9</v>
      </c>
      <c r="G81" s="3">
        <v>3</v>
      </c>
      <c r="H81" s="3">
        <v>2</v>
      </c>
      <c r="I81" s="31">
        <v>0</v>
      </c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1"/>
      <c r="CS81" s="1"/>
      <c r="CT81" s="1"/>
      <c r="CU81" s="1"/>
      <c r="CV81" s="1"/>
      <c r="CW81" s="1"/>
      <c r="CX81" s="1"/>
      <c r="CY81" s="1"/>
      <c r="CZ81" s="1"/>
      <c r="DA81" s="1"/>
      <c r="DB81" s="1"/>
      <c r="DC81" s="1"/>
      <c r="DD81" s="1"/>
      <c r="DE81" s="1"/>
      <c r="DF81" s="1"/>
      <c r="DG81" s="1"/>
      <c r="DH81" s="1"/>
      <c r="DI81" s="1"/>
      <c r="DJ81" s="1"/>
      <c r="DK81" s="1"/>
      <c r="DL81" s="1"/>
      <c r="DM81" s="1"/>
      <c r="DN81" s="1"/>
      <c r="DO81" s="1"/>
      <c r="DP81" s="1"/>
      <c r="DQ81" s="1"/>
      <c r="DR81" s="1"/>
      <c r="DS81" s="1"/>
      <c r="DT81" s="1"/>
      <c r="DU81" s="1"/>
      <c r="DV81" s="1"/>
      <c r="DW81" s="1"/>
      <c r="DX81" s="1">
        <v>0</v>
      </c>
      <c r="DY81" s="1">
        <v>0</v>
      </c>
      <c r="DZ81" s="43">
        <f t="shared" si="3"/>
        <v>0</v>
      </c>
      <c r="EA81" s="43">
        <f t="shared" si="4"/>
        <v>0</v>
      </c>
      <c r="EB81" s="44">
        <f t="shared" si="5"/>
        <v>0</v>
      </c>
    </row>
    <row r="82" spans="1:132" x14ac:dyDescent="0.2">
      <c r="A82" s="17">
        <v>44631</v>
      </c>
      <c r="B82" s="15" t="s">
        <v>223</v>
      </c>
      <c r="C82" s="1" t="s">
        <v>11</v>
      </c>
      <c r="D82" s="1" t="s">
        <v>454</v>
      </c>
      <c r="E82" s="1">
        <v>1</v>
      </c>
      <c r="F82" s="1" t="s">
        <v>187</v>
      </c>
      <c r="G82" s="3">
        <v>5</v>
      </c>
      <c r="H82" s="3">
        <v>2</v>
      </c>
      <c r="I82" s="31">
        <v>2.5000000000000001E-2</v>
      </c>
      <c r="J82" s="1"/>
      <c r="K82" s="1"/>
      <c r="L82" s="1">
        <v>1</v>
      </c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1"/>
      <c r="CT82" s="1"/>
      <c r="CU82" s="1"/>
      <c r="CV82" s="1"/>
      <c r="CW82" s="1"/>
      <c r="CX82" s="1"/>
      <c r="CY82" s="1"/>
      <c r="CZ82" s="1"/>
      <c r="DA82" s="1"/>
      <c r="DB82" s="1"/>
      <c r="DC82" s="1"/>
      <c r="DD82" s="1"/>
      <c r="DE82" s="1"/>
      <c r="DF82" s="1"/>
      <c r="DG82" s="1"/>
      <c r="DH82" s="1"/>
      <c r="DI82" s="1"/>
      <c r="DJ82" s="1"/>
      <c r="DK82" s="1"/>
      <c r="DL82" s="1"/>
      <c r="DM82" s="1"/>
      <c r="DN82" s="1"/>
      <c r="DO82" s="1"/>
      <c r="DP82" s="1"/>
      <c r="DQ82" s="1"/>
      <c r="DR82" s="1"/>
      <c r="DS82" s="1"/>
      <c r="DT82" s="1"/>
      <c r="DU82" s="1"/>
      <c r="DV82" s="1"/>
      <c r="DW82" s="1"/>
      <c r="DX82" s="1">
        <v>1</v>
      </c>
      <c r="DY82" s="1">
        <v>1</v>
      </c>
      <c r="DZ82" s="43">
        <f t="shared" si="3"/>
        <v>0.1</v>
      </c>
      <c r="EA82" s="43">
        <f t="shared" si="4"/>
        <v>0.1</v>
      </c>
      <c r="EB82" s="44">
        <f t="shared" si="5"/>
        <v>2.5000000000000001E-3</v>
      </c>
    </row>
    <row r="83" spans="1:132" x14ac:dyDescent="0.2">
      <c r="A83" s="17">
        <v>44645</v>
      </c>
      <c r="B83" s="15" t="s">
        <v>224</v>
      </c>
      <c r="C83" s="1" t="s">
        <v>0</v>
      </c>
      <c r="D83" s="1" t="s">
        <v>454</v>
      </c>
      <c r="E83" s="1">
        <v>10</v>
      </c>
      <c r="F83" s="1" t="s">
        <v>9</v>
      </c>
      <c r="G83" s="3">
        <v>5</v>
      </c>
      <c r="H83" s="3">
        <v>2</v>
      </c>
      <c r="I83" s="31">
        <v>2.5000000000000001E-2</v>
      </c>
      <c r="J83" s="1"/>
      <c r="K83" s="1"/>
      <c r="L83" s="1"/>
      <c r="M83" s="1"/>
      <c r="N83" s="1"/>
      <c r="O83" s="1">
        <v>1</v>
      </c>
      <c r="P83" s="1"/>
      <c r="Q83" s="1"/>
      <c r="R83" s="1"/>
      <c r="S83" s="1"/>
      <c r="T83" s="1"/>
      <c r="U83" s="1"/>
      <c r="V83" s="1"/>
      <c r="W83" s="1"/>
      <c r="X83" s="1"/>
      <c r="Y83" s="1">
        <v>6</v>
      </c>
      <c r="Z83" s="1"/>
      <c r="AA83" s="1"/>
      <c r="AB83" s="1">
        <v>2</v>
      </c>
      <c r="AC83" s="1"/>
      <c r="AD83" s="1"/>
      <c r="AE83" s="1"/>
      <c r="AF83" s="1">
        <v>1</v>
      </c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>
        <v>3</v>
      </c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1"/>
      <c r="CT83" s="1"/>
      <c r="CU83" s="1"/>
      <c r="CV83" s="1"/>
      <c r="CW83" s="1"/>
      <c r="CX83" s="1"/>
      <c r="CY83" s="1"/>
      <c r="CZ83" s="1"/>
      <c r="DA83" s="1"/>
      <c r="DB83" s="1"/>
      <c r="DC83" s="1"/>
      <c r="DD83" s="1"/>
      <c r="DE83" s="1"/>
      <c r="DF83" s="1"/>
      <c r="DG83" s="1"/>
      <c r="DH83" s="1"/>
      <c r="DI83" s="1"/>
      <c r="DJ83" s="1"/>
      <c r="DK83" s="1"/>
      <c r="DL83" s="1"/>
      <c r="DM83" s="1"/>
      <c r="DN83" s="1"/>
      <c r="DO83" s="1"/>
      <c r="DP83" s="1"/>
      <c r="DQ83" s="1"/>
      <c r="DR83" s="1"/>
      <c r="DS83" s="1"/>
      <c r="DT83" s="1"/>
      <c r="DU83" s="1"/>
      <c r="DV83" s="1"/>
      <c r="DW83" s="1"/>
      <c r="DX83" s="1">
        <v>13</v>
      </c>
      <c r="DY83" s="1">
        <v>10</v>
      </c>
      <c r="DZ83" s="43">
        <f t="shared" si="3"/>
        <v>1.3</v>
      </c>
      <c r="EA83" s="43">
        <f t="shared" si="4"/>
        <v>1</v>
      </c>
      <c r="EB83" s="44">
        <f t="shared" si="5"/>
        <v>2.5000000000000001E-3</v>
      </c>
    </row>
    <row r="84" spans="1:132" x14ac:dyDescent="0.2">
      <c r="A84" s="17">
        <v>44645</v>
      </c>
      <c r="B84" s="15" t="s">
        <v>225</v>
      </c>
      <c r="C84" s="1" t="s">
        <v>1</v>
      </c>
      <c r="D84" s="1" t="s">
        <v>454</v>
      </c>
      <c r="E84" s="1">
        <v>9</v>
      </c>
      <c r="F84" s="1" t="s">
        <v>9</v>
      </c>
      <c r="G84" s="3">
        <v>4</v>
      </c>
      <c r="H84" s="3">
        <v>2</v>
      </c>
      <c r="I84" s="31">
        <v>0.35499999999999998</v>
      </c>
      <c r="J84" s="1"/>
      <c r="K84" s="1">
        <v>2</v>
      </c>
      <c r="L84" s="1"/>
      <c r="M84" s="1"/>
      <c r="N84" s="1"/>
      <c r="O84" s="1">
        <v>2</v>
      </c>
      <c r="P84" s="1">
        <v>1</v>
      </c>
      <c r="Q84" s="1"/>
      <c r="R84" s="1"/>
      <c r="S84" s="1"/>
      <c r="T84" s="1"/>
      <c r="U84" s="1"/>
      <c r="V84" s="1"/>
      <c r="W84" s="1"/>
      <c r="X84" s="1"/>
      <c r="Y84" s="1">
        <v>6</v>
      </c>
      <c r="Z84" s="1"/>
      <c r="AA84" s="1"/>
      <c r="AB84" s="1">
        <v>6</v>
      </c>
      <c r="AC84" s="1"/>
      <c r="AD84" s="1"/>
      <c r="AE84" s="1"/>
      <c r="AF84" s="1">
        <v>1</v>
      </c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>
        <v>1</v>
      </c>
      <c r="BY84" s="1"/>
      <c r="BZ84" s="1">
        <v>1</v>
      </c>
      <c r="CA84" s="1"/>
      <c r="CB84" s="1"/>
      <c r="CC84" s="1"/>
      <c r="CD84" s="1"/>
      <c r="CE84" s="1">
        <v>1</v>
      </c>
      <c r="CF84" s="1"/>
      <c r="CG84" s="1"/>
      <c r="CH84" s="1"/>
      <c r="CI84" s="1"/>
      <c r="CJ84" s="1"/>
      <c r="CK84" s="1"/>
      <c r="CL84" s="1"/>
      <c r="CM84" s="1"/>
      <c r="CN84" s="1"/>
      <c r="CO84" s="1"/>
      <c r="CP84" s="1"/>
      <c r="CQ84" s="1"/>
      <c r="CR84" s="1"/>
      <c r="CS84" s="1"/>
      <c r="CT84" s="1"/>
      <c r="CU84" s="1"/>
      <c r="CV84" s="1"/>
      <c r="CW84" s="1"/>
      <c r="CX84" s="1"/>
      <c r="CY84" s="1"/>
      <c r="CZ84" s="1"/>
      <c r="DA84" s="1"/>
      <c r="DB84" s="1"/>
      <c r="DC84" s="1"/>
      <c r="DD84" s="1"/>
      <c r="DE84" s="1"/>
      <c r="DF84" s="1"/>
      <c r="DG84" s="1"/>
      <c r="DH84" s="1"/>
      <c r="DI84" s="1"/>
      <c r="DJ84" s="1"/>
      <c r="DK84" s="1"/>
      <c r="DL84" s="1"/>
      <c r="DM84" s="1"/>
      <c r="DN84" s="1"/>
      <c r="DO84" s="1"/>
      <c r="DP84" s="1"/>
      <c r="DQ84" s="1"/>
      <c r="DR84" s="1"/>
      <c r="DS84" s="1"/>
      <c r="DT84" s="1"/>
      <c r="DU84" s="1"/>
      <c r="DV84" s="1"/>
      <c r="DW84" s="1"/>
      <c r="DX84" s="1">
        <v>21</v>
      </c>
      <c r="DY84" s="1">
        <v>18</v>
      </c>
      <c r="DZ84" s="43">
        <f t="shared" si="3"/>
        <v>2.625</v>
      </c>
      <c r="EA84" s="43">
        <f t="shared" si="4"/>
        <v>2.25</v>
      </c>
      <c r="EB84" s="44">
        <f t="shared" si="5"/>
        <v>4.4374999999999998E-2</v>
      </c>
    </row>
    <row r="85" spans="1:132" x14ac:dyDescent="0.2">
      <c r="A85" s="17">
        <v>44645</v>
      </c>
      <c r="B85" s="15" t="s">
        <v>182</v>
      </c>
      <c r="C85" s="1" t="s">
        <v>2</v>
      </c>
      <c r="D85" s="1" t="s">
        <v>454</v>
      </c>
      <c r="E85" s="1">
        <v>8</v>
      </c>
      <c r="F85" s="1" t="s">
        <v>9</v>
      </c>
      <c r="G85" s="3">
        <v>5</v>
      </c>
      <c r="H85" s="3">
        <v>2</v>
      </c>
      <c r="I85" s="31">
        <v>1.27</v>
      </c>
      <c r="J85" s="1">
        <v>4</v>
      </c>
      <c r="K85" s="1">
        <v>8</v>
      </c>
      <c r="L85" s="1"/>
      <c r="M85" s="1"/>
      <c r="N85" s="1"/>
      <c r="O85" s="1"/>
      <c r="P85" s="1">
        <v>19</v>
      </c>
      <c r="Q85" s="1"/>
      <c r="R85" s="1"/>
      <c r="S85" s="1"/>
      <c r="T85" s="1"/>
      <c r="U85" s="1"/>
      <c r="V85" s="1"/>
      <c r="W85" s="1"/>
      <c r="X85" s="1"/>
      <c r="Y85" s="1">
        <v>3</v>
      </c>
      <c r="Z85" s="1"/>
      <c r="AA85" s="1"/>
      <c r="AB85" s="1">
        <v>1</v>
      </c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>
        <v>2</v>
      </c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  <c r="CJ85" s="1"/>
      <c r="CK85" s="1"/>
      <c r="CL85" s="1"/>
      <c r="CM85" s="1"/>
      <c r="CN85" s="1"/>
      <c r="CO85" s="1"/>
      <c r="CP85" s="1"/>
      <c r="CQ85" s="1"/>
      <c r="CR85" s="1"/>
      <c r="CS85" s="1"/>
      <c r="CT85" s="1"/>
      <c r="CU85" s="1"/>
      <c r="CV85" s="1"/>
      <c r="CW85" s="1"/>
      <c r="CX85" s="1"/>
      <c r="CY85" s="1"/>
      <c r="CZ85" s="1"/>
      <c r="DA85" s="1"/>
      <c r="DB85" s="1"/>
      <c r="DC85" s="1">
        <v>1</v>
      </c>
      <c r="DD85" s="1"/>
      <c r="DE85" s="1"/>
      <c r="DF85" s="1">
        <v>21</v>
      </c>
      <c r="DG85" s="1"/>
      <c r="DH85" s="1"/>
      <c r="DI85" s="1"/>
      <c r="DJ85" s="1"/>
      <c r="DK85" s="1"/>
      <c r="DL85" s="1"/>
      <c r="DM85" s="1"/>
      <c r="DN85" s="1"/>
      <c r="DO85" s="1"/>
      <c r="DP85" s="1"/>
      <c r="DQ85" s="1"/>
      <c r="DR85" s="1"/>
      <c r="DS85" s="1"/>
      <c r="DT85" s="1"/>
      <c r="DU85" s="1"/>
      <c r="DV85" s="1"/>
      <c r="DW85" s="1"/>
      <c r="DX85" s="1">
        <v>59</v>
      </c>
      <c r="DY85" s="1">
        <v>35</v>
      </c>
      <c r="DZ85" s="43">
        <f t="shared" si="3"/>
        <v>5.9</v>
      </c>
      <c r="EA85" s="43">
        <f t="shared" si="4"/>
        <v>3.5</v>
      </c>
      <c r="EB85" s="44">
        <f t="shared" si="5"/>
        <v>0.127</v>
      </c>
    </row>
    <row r="86" spans="1:132" x14ac:dyDescent="0.2">
      <c r="A86" s="17">
        <v>44645</v>
      </c>
      <c r="B86" s="15" t="s">
        <v>226</v>
      </c>
      <c r="C86" s="1" t="s">
        <v>3</v>
      </c>
      <c r="D86" s="1" t="s">
        <v>454</v>
      </c>
      <c r="E86" s="1">
        <v>7</v>
      </c>
      <c r="F86" s="1" t="s">
        <v>9</v>
      </c>
      <c r="G86" s="3">
        <v>3</v>
      </c>
      <c r="H86" s="3">
        <v>1</v>
      </c>
      <c r="I86" s="31">
        <v>2.4900000000000002</v>
      </c>
      <c r="J86" s="1"/>
      <c r="K86" s="1">
        <v>4</v>
      </c>
      <c r="L86" s="1"/>
      <c r="M86" s="1"/>
      <c r="N86" s="1"/>
      <c r="O86" s="1"/>
      <c r="P86" s="1">
        <v>5</v>
      </c>
      <c r="Q86" s="1"/>
      <c r="R86" s="1"/>
      <c r="S86" s="1"/>
      <c r="T86" s="1"/>
      <c r="U86" s="1"/>
      <c r="V86" s="1"/>
      <c r="W86" s="1"/>
      <c r="X86" s="1"/>
      <c r="Y86" s="1">
        <v>5</v>
      </c>
      <c r="Z86" s="1"/>
      <c r="AA86" s="1"/>
      <c r="AB86" s="1"/>
      <c r="AC86" s="1"/>
      <c r="AD86" s="1"/>
      <c r="AE86" s="1"/>
      <c r="AF86" s="1">
        <v>1</v>
      </c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>
        <v>36</v>
      </c>
      <c r="BY86" s="1"/>
      <c r="BZ86" s="1"/>
      <c r="CA86" s="1"/>
      <c r="CB86" s="1">
        <v>2</v>
      </c>
      <c r="CC86" s="1"/>
      <c r="CD86" s="1"/>
      <c r="CE86" s="1">
        <v>2</v>
      </c>
      <c r="CF86" s="1"/>
      <c r="CG86" s="1"/>
      <c r="CH86" s="1"/>
      <c r="CI86" s="1"/>
      <c r="CJ86" s="1"/>
      <c r="CK86" s="1"/>
      <c r="CL86" s="1"/>
      <c r="CM86" s="1"/>
      <c r="CN86" s="1"/>
      <c r="CO86" s="1"/>
      <c r="CP86" s="1"/>
      <c r="CQ86" s="1"/>
      <c r="CR86" s="1"/>
      <c r="CS86" s="1"/>
      <c r="CT86" s="1"/>
      <c r="CU86" s="1"/>
      <c r="CV86" s="1"/>
      <c r="CW86" s="1"/>
      <c r="CX86" s="1"/>
      <c r="CY86" s="1"/>
      <c r="CZ86" s="1"/>
      <c r="DA86" s="1"/>
      <c r="DB86" s="1"/>
      <c r="DC86" s="1">
        <v>3</v>
      </c>
      <c r="DD86" s="1"/>
      <c r="DE86" s="1"/>
      <c r="DF86" s="1"/>
      <c r="DG86" s="1"/>
      <c r="DH86" s="1"/>
      <c r="DI86" s="1"/>
      <c r="DJ86" s="1"/>
      <c r="DK86" s="1"/>
      <c r="DL86" s="1"/>
      <c r="DM86" s="1"/>
      <c r="DN86" s="1"/>
      <c r="DO86" s="1"/>
      <c r="DP86" s="1"/>
      <c r="DQ86" s="1"/>
      <c r="DR86" s="1"/>
      <c r="DS86" s="1"/>
      <c r="DT86" s="1"/>
      <c r="DU86" s="1">
        <v>2</v>
      </c>
      <c r="DV86" s="1"/>
      <c r="DW86" s="1"/>
      <c r="DX86" s="1">
        <v>60</v>
      </c>
      <c r="DY86" s="1">
        <v>15</v>
      </c>
      <c r="DZ86" s="43">
        <f t="shared" si="3"/>
        <v>20</v>
      </c>
      <c r="EA86" s="43">
        <f t="shared" si="4"/>
        <v>5</v>
      </c>
      <c r="EB86" s="44">
        <f t="shared" si="5"/>
        <v>0.83000000000000007</v>
      </c>
    </row>
    <row r="87" spans="1:132" x14ac:dyDescent="0.2">
      <c r="A87" s="17">
        <v>44645</v>
      </c>
      <c r="B87" s="15" t="s">
        <v>204</v>
      </c>
      <c r="C87" s="1" t="s">
        <v>12</v>
      </c>
      <c r="D87" s="1" t="s">
        <v>454</v>
      </c>
      <c r="E87" s="1">
        <v>6</v>
      </c>
      <c r="F87" s="1" t="s">
        <v>9</v>
      </c>
      <c r="G87" s="3">
        <v>5</v>
      </c>
      <c r="H87" s="3">
        <v>2</v>
      </c>
      <c r="I87" s="31">
        <v>3.19</v>
      </c>
      <c r="J87" s="1">
        <v>4</v>
      </c>
      <c r="K87" s="1">
        <v>1</v>
      </c>
      <c r="L87" s="1"/>
      <c r="M87" s="1"/>
      <c r="N87" s="1"/>
      <c r="O87" s="1"/>
      <c r="P87" s="1">
        <v>4</v>
      </c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>
        <v>5</v>
      </c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>
        <v>4</v>
      </c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  <c r="CM87" s="1"/>
      <c r="CN87" s="1"/>
      <c r="CO87" s="1"/>
      <c r="CP87" s="1"/>
      <c r="CQ87" s="1"/>
      <c r="CR87" s="1"/>
      <c r="CS87" s="1"/>
      <c r="CT87" s="1"/>
      <c r="CU87" s="1"/>
      <c r="CV87" s="1"/>
      <c r="CW87" s="1"/>
      <c r="CX87" s="1"/>
      <c r="CY87" s="1"/>
      <c r="CZ87" s="1"/>
      <c r="DA87" s="1"/>
      <c r="DB87" s="1"/>
      <c r="DC87" s="1"/>
      <c r="DD87" s="1"/>
      <c r="DE87" s="1"/>
      <c r="DF87" s="1">
        <v>19</v>
      </c>
      <c r="DG87" s="1"/>
      <c r="DH87" s="1"/>
      <c r="DI87" s="1"/>
      <c r="DJ87" s="1"/>
      <c r="DK87" s="1"/>
      <c r="DL87" s="1"/>
      <c r="DM87" s="1"/>
      <c r="DN87" s="1"/>
      <c r="DO87" s="1"/>
      <c r="DP87" s="1"/>
      <c r="DQ87" s="1"/>
      <c r="DR87" s="1"/>
      <c r="DS87" s="1"/>
      <c r="DT87" s="1"/>
      <c r="DU87" s="1"/>
      <c r="DV87" s="1"/>
      <c r="DW87" s="1"/>
      <c r="DX87" s="1">
        <v>37</v>
      </c>
      <c r="DY87" s="1">
        <v>14</v>
      </c>
      <c r="DZ87" s="43">
        <f t="shared" si="3"/>
        <v>3.7</v>
      </c>
      <c r="EA87" s="43">
        <f t="shared" si="4"/>
        <v>1.4</v>
      </c>
      <c r="EB87" s="44">
        <f t="shared" si="5"/>
        <v>0.31900000000000001</v>
      </c>
    </row>
    <row r="88" spans="1:132" x14ac:dyDescent="0.2">
      <c r="A88" s="17">
        <v>44645</v>
      </c>
      <c r="B88" s="15" t="s">
        <v>214</v>
      </c>
      <c r="C88" s="1" t="s">
        <v>5</v>
      </c>
      <c r="D88" s="1" t="s">
        <v>454</v>
      </c>
      <c r="E88" s="1">
        <v>5</v>
      </c>
      <c r="F88" s="1" t="s">
        <v>9</v>
      </c>
      <c r="G88" s="3">
        <v>4</v>
      </c>
      <c r="H88" s="3">
        <v>2</v>
      </c>
      <c r="I88" s="31">
        <v>0.105</v>
      </c>
      <c r="J88" s="1"/>
      <c r="K88" s="1">
        <v>1</v>
      </c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>
        <v>1</v>
      </c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  <c r="CM88" s="1"/>
      <c r="CN88" s="1"/>
      <c r="CO88" s="1"/>
      <c r="CP88" s="1"/>
      <c r="CQ88" s="1"/>
      <c r="CR88" s="1"/>
      <c r="CS88" s="1"/>
      <c r="CT88" s="1"/>
      <c r="CU88" s="1"/>
      <c r="CV88" s="1"/>
      <c r="CW88" s="1"/>
      <c r="CX88" s="1"/>
      <c r="CY88" s="1"/>
      <c r="CZ88" s="1"/>
      <c r="DA88" s="1"/>
      <c r="DB88" s="1"/>
      <c r="DC88" s="1"/>
      <c r="DD88" s="1"/>
      <c r="DE88" s="1"/>
      <c r="DF88" s="1"/>
      <c r="DG88" s="1"/>
      <c r="DH88" s="1"/>
      <c r="DI88" s="1"/>
      <c r="DJ88" s="1"/>
      <c r="DK88" s="1"/>
      <c r="DL88" s="1"/>
      <c r="DM88" s="1"/>
      <c r="DN88" s="1"/>
      <c r="DO88" s="1"/>
      <c r="DP88" s="1"/>
      <c r="DQ88" s="1"/>
      <c r="DR88" s="1"/>
      <c r="DS88" s="1"/>
      <c r="DT88" s="1"/>
      <c r="DU88" s="1"/>
      <c r="DV88" s="1"/>
      <c r="DW88" s="1"/>
      <c r="DX88" s="1">
        <v>2</v>
      </c>
      <c r="DY88" s="1">
        <v>2</v>
      </c>
      <c r="DZ88" s="43">
        <f t="shared" si="3"/>
        <v>0.25</v>
      </c>
      <c r="EA88" s="43">
        <f t="shared" si="4"/>
        <v>0.25</v>
      </c>
      <c r="EB88" s="44">
        <f t="shared" si="5"/>
        <v>1.3125E-2</v>
      </c>
    </row>
    <row r="89" spans="1:132" x14ac:dyDescent="0.2">
      <c r="A89" s="17">
        <v>44645</v>
      </c>
      <c r="B89" s="15" t="s">
        <v>150</v>
      </c>
      <c r="C89" s="1" t="s">
        <v>6</v>
      </c>
      <c r="D89" s="1" t="s">
        <v>454</v>
      </c>
      <c r="E89" s="1">
        <v>3</v>
      </c>
      <c r="F89" s="1" t="s">
        <v>187</v>
      </c>
      <c r="G89" s="3">
        <v>2</v>
      </c>
      <c r="H89" s="3">
        <v>2</v>
      </c>
      <c r="I89" s="31">
        <v>7.4999999999999997E-2</v>
      </c>
      <c r="J89" s="1"/>
      <c r="K89" s="1">
        <v>2</v>
      </c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>
        <v>2</v>
      </c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1"/>
      <c r="CP89" s="1"/>
      <c r="CQ89" s="1"/>
      <c r="CR89" s="1"/>
      <c r="CS89" s="1"/>
      <c r="CT89" s="1"/>
      <c r="CU89" s="1"/>
      <c r="CV89" s="1"/>
      <c r="CW89" s="1"/>
      <c r="CX89" s="1"/>
      <c r="CY89" s="1"/>
      <c r="CZ89" s="1"/>
      <c r="DA89" s="1"/>
      <c r="DB89" s="1"/>
      <c r="DC89" s="1"/>
      <c r="DD89" s="1"/>
      <c r="DE89" s="1"/>
      <c r="DF89" s="1"/>
      <c r="DG89" s="1"/>
      <c r="DH89" s="1"/>
      <c r="DI89" s="1"/>
      <c r="DJ89" s="1"/>
      <c r="DK89" s="1"/>
      <c r="DL89" s="1"/>
      <c r="DM89" s="1"/>
      <c r="DN89" s="1"/>
      <c r="DO89" s="1"/>
      <c r="DP89" s="1"/>
      <c r="DQ89" s="1"/>
      <c r="DR89" s="1"/>
      <c r="DS89" s="1"/>
      <c r="DT89" s="1"/>
      <c r="DU89" s="1"/>
      <c r="DV89" s="1"/>
      <c r="DW89" s="1"/>
      <c r="DX89" s="1">
        <v>4</v>
      </c>
      <c r="DY89" s="1">
        <v>4</v>
      </c>
      <c r="DZ89" s="43">
        <f t="shared" si="3"/>
        <v>1</v>
      </c>
      <c r="EA89" s="43">
        <f t="shared" si="4"/>
        <v>1</v>
      </c>
      <c r="EB89" s="44">
        <f t="shared" si="5"/>
        <v>1.8749999999999999E-2</v>
      </c>
    </row>
    <row r="90" spans="1:132" x14ac:dyDescent="0.2">
      <c r="A90" s="17">
        <v>44645</v>
      </c>
      <c r="B90" s="15" t="s">
        <v>161</v>
      </c>
      <c r="C90" s="1" t="s">
        <v>7</v>
      </c>
      <c r="D90" s="1" t="s">
        <v>454</v>
      </c>
      <c r="E90" s="1">
        <v>2</v>
      </c>
      <c r="F90" s="1" t="s">
        <v>9</v>
      </c>
      <c r="G90" s="3">
        <v>3</v>
      </c>
      <c r="H90" s="3">
        <v>2</v>
      </c>
      <c r="I90" s="31">
        <v>0</v>
      </c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  <c r="CJ90" s="1"/>
      <c r="CK90" s="1"/>
      <c r="CL90" s="1"/>
      <c r="CM90" s="1"/>
      <c r="CN90" s="1"/>
      <c r="CO90" s="1"/>
      <c r="CP90" s="1"/>
      <c r="CQ90" s="1"/>
      <c r="CR90" s="1"/>
      <c r="CS90" s="1"/>
      <c r="CT90" s="1"/>
      <c r="CU90" s="1"/>
      <c r="CV90" s="1"/>
      <c r="CW90" s="1"/>
      <c r="CX90" s="1"/>
      <c r="CY90" s="1"/>
      <c r="CZ90" s="1"/>
      <c r="DA90" s="1"/>
      <c r="DB90" s="1"/>
      <c r="DC90" s="1"/>
      <c r="DD90" s="1"/>
      <c r="DE90" s="1"/>
      <c r="DF90" s="1"/>
      <c r="DG90" s="1"/>
      <c r="DH90" s="1"/>
      <c r="DI90" s="1"/>
      <c r="DJ90" s="1"/>
      <c r="DK90" s="1"/>
      <c r="DL90" s="1"/>
      <c r="DM90" s="1"/>
      <c r="DN90" s="1"/>
      <c r="DO90" s="1"/>
      <c r="DP90" s="1"/>
      <c r="DQ90" s="1"/>
      <c r="DR90" s="1"/>
      <c r="DS90" s="1"/>
      <c r="DT90" s="1"/>
      <c r="DU90" s="1"/>
      <c r="DV90" s="1"/>
      <c r="DW90" s="1"/>
      <c r="DX90" s="1">
        <v>0</v>
      </c>
      <c r="DY90" s="1">
        <v>0</v>
      </c>
      <c r="DZ90" s="43">
        <f t="shared" si="3"/>
        <v>0</v>
      </c>
      <c r="EA90" s="43">
        <f t="shared" si="4"/>
        <v>0</v>
      </c>
      <c r="EB90" s="44">
        <f t="shared" si="5"/>
        <v>0</v>
      </c>
    </row>
    <row r="91" spans="1:132" x14ac:dyDescent="0.2">
      <c r="A91" s="17">
        <v>44645</v>
      </c>
      <c r="B91" s="15" t="s">
        <v>228</v>
      </c>
      <c r="C91" s="1" t="s">
        <v>11</v>
      </c>
      <c r="D91" s="1" t="s">
        <v>454</v>
      </c>
      <c r="E91" s="1">
        <v>1</v>
      </c>
      <c r="F91" s="1" t="s">
        <v>9</v>
      </c>
      <c r="G91" s="3">
        <v>5</v>
      </c>
      <c r="H91" s="3">
        <v>2</v>
      </c>
      <c r="I91" s="31">
        <v>0</v>
      </c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1"/>
      <c r="CH91" s="1"/>
      <c r="CI91" s="1"/>
      <c r="CJ91" s="1"/>
      <c r="CK91" s="1"/>
      <c r="CL91" s="1"/>
      <c r="CM91" s="1"/>
      <c r="CN91" s="1"/>
      <c r="CO91" s="1"/>
      <c r="CP91" s="1"/>
      <c r="CQ91" s="1"/>
      <c r="CR91" s="1"/>
      <c r="CS91" s="1"/>
      <c r="CT91" s="1"/>
      <c r="CU91" s="1"/>
      <c r="CV91" s="1"/>
      <c r="CW91" s="1"/>
      <c r="CX91" s="1"/>
      <c r="CY91" s="1"/>
      <c r="CZ91" s="1"/>
      <c r="DA91" s="1"/>
      <c r="DB91" s="1"/>
      <c r="DC91" s="1"/>
      <c r="DD91" s="1"/>
      <c r="DE91" s="1"/>
      <c r="DF91" s="1"/>
      <c r="DG91" s="1"/>
      <c r="DH91" s="1"/>
      <c r="DI91" s="1"/>
      <c r="DJ91" s="1"/>
      <c r="DK91" s="1"/>
      <c r="DL91" s="1"/>
      <c r="DM91" s="1"/>
      <c r="DN91" s="1"/>
      <c r="DO91" s="1"/>
      <c r="DP91" s="1"/>
      <c r="DQ91" s="1"/>
      <c r="DR91" s="1"/>
      <c r="DS91" s="1"/>
      <c r="DT91" s="1"/>
      <c r="DU91" s="1"/>
      <c r="DV91" s="1"/>
      <c r="DW91" s="1"/>
      <c r="DX91" s="1">
        <v>0</v>
      </c>
      <c r="DY91" s="1">
        <v>0</v>
      </c>
      <c r="DZ91" s="43">
        <f t="shared" si="3"/>
        <v>0</v>
      </c>
      <c r="EA91" s="43">
        <f t="shared" si="4"/>
        <v>0</v>
      </c>
      <c r="EB91" s="44">
        <f t="shared" si="5"/>
        <v>0</v>
      </c>
    </row>
    <row r="92" spans="1:132" x14ac:dyDescent="0.2">
      <c r="A92" s="17">
        <v>44655</v>
      </c>
      <c r="B92" s="15" t="s">
        <v>230</v>
      </c>
      <c r="C92" s="1" t="s">
        <v>0</v>
      </c>
      <c r="D92" s="1" t="s">
        <v>452</v>
      </c>
      <c r="E92" s="1">
        <v>10</v>
      </c>
      <c r="F92" s="1" t="s">
        <v>9</v>
      </c>
      <c r="G92" s="3">
        <v>5</v>
      </c>
      <c r="H92" s="3">
        <v>2</v>
      </c>
      <c r="I92" s="31">
        <v>0.37</v>
      </c>
      <c r="J92" s="1"/>
      <c r="K92" s="1">
        <v>1</v>
      </c>
      <c r="L92" s="1"/>
      <c r="M92" s="1"/>
      <c r="N92" s="1"/>
      <c r="O92" s="1"/>
      <c r="P92" s="1"/>
      <c r="Q92" s="1"/>
      <c r="R92" s="1"/>
      <c r="S92" s="1">
        <v>9</v>
      </c>
      <c r="T92" s="1"/>
      <c r="U92" s="1"/>
      <c r="V92" s="1"/>
      <c r="W92" s="1"/>
      <c r="X92" s="1"/>
      <c r="Y92" s="1">
        <v>2</v>
      </c>
      <c r="Z92" s="1"/>
      <c r="AA92" s="1"/>
      <c r="AB92" s="1">
        <v>1</v>
      </c>
      <c r="AC92" s="1">
        <v>1</v>
      </c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1"/>
      <c r="CH92" s="1"/>
      <c r="CI92" s="1"/>
      <c r="CJ92" s="1"/>
      <c r="CK92" s="1">
        <v>1</v>
      </c>
      <c r="CL92" s="1">
        <v>1</v>
      </c>
      <c r="CM92" s="1"/>
      <c r="CN92" s="1"/>
      <c r="CO92" s="1"/>
      <c r="CP92" s="1"/>
      <c r="CQ92" s="1"/>
      <c r="CR92" s="1"/>
      <c r="CS92" s="1"/>
      <c r="CT92" s="1"/>
      <c r="CU92" s="1"/>
      <c r="CV92" s="1"/>
      <c r="CW92" s="1"/>
      <c r="CX92" s="1"/>
      <c r="CY92" s="1"/>
      <c r="CZ92" s="1"/>
      <c r="DA92" s="1"/>
      <c r="DB92" s="1"/>
      <c r="DC92" s="1"/>
      <c r="DD92" s="1"/>
      <c r="DE92" s="1"/>
      <c r="DF92" s="1"/>
      <c r="DG92" s="1"/>
      <c r="DH92" s="1"/>
      <c r="DI92" s="1"/>
      <c r="DJ92" s="1"/>
      <c r="DK92" s="1"/>
      <c r="DL92" s="1"/>
      <c r="DM92" s="1"/>
      <c r="DN92" s="1"/>
      <c r="DO92" s="1"/>
      <c r="DP92" s="1"/>
      <c r="DQ92" s="1"/>
      <c r="DR92" s="1"/>
      <c r="DS92" s="1"/>
      <c r="DT92" s="1"/>
      <c r="DU92" s="1"/>
      <c r="DV92" s="1"/>
      <c r="DW92" s="1"/>
      <c r="DX92" s="1">
        <v>16</v>
      </c>
      <c r="DY92" s="1">
        <v>14</v>
      </c>
      <c r="DZ92" s="43">
        <f t="shared" si="3"/>
        <v>1.6</v>
      </c>
      <c r="EA92" s="43">
        <f t="shared" si="4"/>
        <v>1.4</v>
      </c>
      <c r="EB92" s="44">
        <f t="shared" si="5"/>
        <v>3.6999999999999998E-2</v>
      </c>
    </row>
    <row r="93" spans="1:132" x14ac:dyDescent="0.2">
      <c r="A93" s="17">
        <v>44655</v>
      </c>
      <c r="B93" s="15" t="s">
        <v>231</v>
      </c>
      <c r="C93" s="1" t="s">
        <v>1</v>
      </c>
      <c r="D93" s="1" t="s">
        <v>452</v>
      </c>
      <c r="E93" s="1">
        <v>9</v>
      </c>
      <c r="F93" s="1" t="s">
        <v>9</v>
      </c>
      <c r="G93" s="3">
        <v>3</v>
      </c>
      <c r="H93" s="3">
        <v>2</v>
      </c>
      <c r="I93" s="31">
        <v>0.61</v>
      </c>
      <c r="J93" s="1">
        <v>1</v>
      </c>
      <c r="K93" s="1">
        <v>2</v>
      </c>
      <c r="L93" s="1"/>
      <c r="M93" s="1"/>
      <c r="N93" s="1"/>
      <c r="O93" s="1"/>
      <c r="P93" s="1">
        <v>1</v>
      </c>
      <c r="Q93" s="1"/>
      <c r="R93" s="1"/>
      <c r="S93" s="1">
        <v>1</v>
      </c>
      <c r="T93" s="1"/>
      <c r="U93" s="1"/>
      <c r="V93" s="1"/>
      <c r="W93" s="1"/>
      <c r="X93" s="1"/>
      <c r="Y93" s="1">
        <v>17</v>
      </c>
      <c r="Z93" s="1"/>
      <c r="AA93" s="1"/>
      <c r="AB93" s="1">
        <v>4</v>
      </c>
      <c r="AC93" s="1"/>
      <c r="AD93" s="1"/>
      <c r="AE93" s="1"/>
      <c r="AF93" s="1">
        <v>8</v>
      </c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>
        <v>1</v>
      </c>
      <c r="BW93" s="1"/>
      <c r="BX93" s="1"/>
      <c r="BY93" s="1"/>
      <c r="BZ93" s="1"/>
      <c r="CA93" s="1"/>
      <c r="CB93" s="1"/>
      <c r="CC93" s="1"/>
      <c r="CD93" s="1"/>
      <c r="CE93" s="1">
        <v>6</v>
      </c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1"/>
      <c r="CT93" s="1"/>
      <c r="CU93" s="1"/>
      <c r="CV93" s="1"/>
      <c r="CW93" s="1"/>
      <c r="CX93" s="1"/>
      <c r="CY93" s="1"/>
      <c r="CZ93" s="1"/>
      <c r="DA93" s="1"/>
      <c r="DB93" s="1"/>
      <c r="DC93" s="1"/>
      <c r="DD93" s="1"/>
      <c r="DE93" s="1"/>
      <c r="DF93" s="1"/>
      <c r="DG93" s="1"/>
      <c r="DH93" s="1"/>
      <c r="DI93" s="1"/>
      <c r="DJ93" s="1">
        <v>3</v>
      </c>
      <c r="DK93" s="1"/>
      <c r="DL93" s="1"/>
      <c r="DM93" s="1"/>
      <c r="DN93" s="1"/>
      <c r="DO93" s="1"/>
      <c r="DP93" s="1"/>
      <c r="DQ93" s="1"/>
      <c r="DR93" s="1"/>
      <c r="DS93" s="1"/>
      <c r="DT93" s="1"/>
      <c r="DU93" s="1"/>
      <c r="DV93" s="1"/>
      <c r="DW93" s="1"/>
      <c r="DX93" s="1">
        <v>44</v>
      </c>
      <c r="DY93" s="1">
        <v>34</v>
      </c>
      <c r="DZ93" s="43">
        <f t="shared" si="3"/>
        <v>7.333333333333333</v>
      </c>
      <c r="EA93" s="43">
        <f t="shared" si="4"/>
        <v>5.666666666666667</v>
      </c>
      <c r="EB93" s="44">
        <f t="shared" si="5"/>
        <v>0.10166666666666667</v>
      </c>
    </row>
    <row r="94" spans="1:132" x14ac:dyDescent="0.2">
      <c r="A94" s="17">
        <v>44655</v>
      </c>
      <c r="B94" s="15" t="s">
        <v>232</v>
      </c>
      <c r="C94" s="1" t="s">
        <v>2</v>
      </c>
      <c r="D94" s="1" t="s">
        <v>452</v>
      </c>
      <c r="E94" s="1">
        <v>8</v>
      </c>
      <c r="F94" s="1" t="s">
        <v>9</v>
      </c>
      <c r="G94" s="3">
        <v>5</v>
      </c>
      <c r="H94" s="3">
        <v>2</v>
      </c>
      <c r="I94" s="31">
        <v>0.95499999999999996</v>
      </c>
      <c r="J94" s="1">
        <v>17</v>
      </c>
      <c r="K94" s="1"/>
      <c r="L94" s="1"/>
      <c r="M94" s="1"/>
      <c r="N94" s="1"/>
      <c r="O94" s="1"/>
      <c r="P94" s="1">
        <v>23</v>
      </c>
      <c r="Q94" s="1"/>
      <c r="R94" s="1"/>
      <c r="S94" s="1"/>
      <c r="T94" s="1"/>
      <c r="U94" s="1"/>
      <c r="V94" s="1"/>
      <c r="W94" s="1"/>
      <c r="X94" s="1"/>
      <c r="Y94" s="1">
        <v>1</v>
      </c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>
        <v>3</v>
      </c>
      <c r="BQ94" s="1"/>
      <c r="BR94" s="1"/>
      <c r="BS94" s="1"/>
      <c r="BT94" s="1"/>
      <c r="BU94" s="1"/>
      <c r="BV94" s="1"/>
      <c r="BW94" s="1"/>
      <c r="BX94" s="1">
        <v>7</v>
      </c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1"/>
      <c r="CU94" s="1"/>
      <c r="CV94" s="1"/>
      <c r="CW94" s="1"/>
      <c r="CX94" s="1"/>
      <c r="CY94" s="1"/>
      <c r="CZ94" s="1"/>
      <c r="DA94" s="1">
        <v>4</v>
      </c>
      <c r="DB94" s="1"/>
      <c r="DC94" s="1">
        <v>12</v>
      </c>
      <c r="DD94" s="1"/>
      <c r="DE94" s="1"/>
      <c r="DF94" s="1">
        <v>6</v>
      </c>
      <c r="DG94" s="1"/>
      <c r="DH94" s="1"/>
      <c r="DI94" s="1"/>
      <c r="DJ94" s="1"/>
      <c r="DK94" s="1"/>
      <c r="DL94" s="1"/>
      <c r="DM94" s="1"/>
      <c r="DN94" s="1"/>
      <c r="DO94" s="1"/>
      <c r="DP94" s="1"/>
      <c r="DQ94" s="1"/>
      <c r="DR94" s="1"/>
      <c r="DS94" s="1"/>
      <c r="DT94" s="1"/>
      <c r="DU94" s="1"/>
      <c r="DV94" s="1"/>
      <c r="DW94" s="1"/>
      <c r="DX94" s="1">
        <v>73</v>
      </c>
      <c r="DY94" s="1">
        <v>41</v>
      </c>
      <c r="DZ94" s="43">
        <f t="shared" si="3"/>
        <v>7.3</v>
      </c>
      <c r="EA94" s="43">
        <f t="shared" si="4"/>
        <v>4.0999999999999996</v>
      </c>
      <c r="EB94" s="44">
        <f t="shared" si="5"/>
        <v>9.5500000000000002E-2</v>
      </c>
    </row>
    <row r="95" spans="1:132" x14ac:dyDescent="0.2">
      <c r="A95" s="17">
        <v>44655</v>
      </c>
      <c r="B95" s="15" t="s">
        <v>189</v>
      </c>
      <c r="C95" s="1" t="s">
        <v>3</v>
      </c>
      <c r="D95" s="1" t="s">
        <v>452</v>
      </c>
      <c r="E95" s="1">
        <v>7</v>
      </c>
      <c r="F95" s="1" t="s">
        <v>187</v>
      </c>
      <c r="G95" s="3">
        <v>3</v>
      </c>
      <c r="H95" s="3">
        <v>1</v>
      </c>
      <c r="I95" s="31">
        <v>1.3049999999999999</v>
      </c>
      <c r="J95" s="1">
        <v>2</v>
      </c>
      <c r="K95" s="1">
        <v>1</v>
      </c>
      <c r="L95" s="1"/>
      <c r="M95" s="1"/>
      <c r="N95" s="1"/>
      <c r="O95" s="1"/>
      <c r="P95" s="1">
        <v>2</v>
      </c>
      <c r="Q95" s="1"/>
      <c r="R95" s="1"/>
      <c r="S95" s="1">
        <v>1</v>
      </c>
      <c r="T95" s="1"/>
      <c r="U95" s="1"/>
      <c r="V95" s="1"/>
      <c r="W95" s="1"/>
      <c r="X95" s="1">
        <v>1</v>
      </c>
      <c r="Y95" s="1">
        <v>3</v>
      </c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>
        <v>22</v>
      </c>
      <c r="BY95" s="1"/>
      <c r="BZ95" s="1"/>
      <c r="CA95" s="1"/>
      <c r="CB95" s="1"/>
      <c r="CC95" s="1"/>
      <c r="CD95" s="1"/>
      <c r="CE95" s="1">
        <v>6</v>
      </c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1"/>
      <c r="CU95" s="1"/>
      <c r="CV95" s="1"/>
      <c r="CW95" s="1"/>
      <c r="CX95" s="1"/>
      <c r="CY95" s="1"/>
      <c r="CZ95" s="1"/>
      <c r="DA95" s="1">
        <v>1</v>
      </c>
      <c r="DB95" s="1"/>
      <c r="DC95" s="1"/>
      <c r="DD95" s="1"/>
      <c r="DE95" s="1"/>
      <c r="DF95" s="1"/>
      <c r="DG95" s="1"/>
      <c r="DH95" s="1"/>
      <c r="DI95" s="1"/>
      <c r="DJ95" s="1"/>
      <c r="DK95" s="1"/>
      <c r="DL95" s="1"/>
      <c r="DM95" s="1"/>
      <c r="DN95" s="1"/>
      <c r="DO95" s="1"/>
      <c r="DP95" s="1"/>
      <c r="DQ95" s="1"/>
      <c r="DR95" s="1"/>
      <c r="DS95" s="1"/>
      <c r="DT95" s="1"/>
      <c r="DU95" s="1">
        <v>2</v>
      </c>
      <c r="DV95" s="1"/>
      <c r="DW95" s="1">
        <v>2</v>
      </c>
      <c r="DX95" s="1">
        <v>43</v>
      </c>
      <c r="DY95" s="1">
        <v>10</v>
      </c>
      <c r="DZ95" s="43">
        <f t="shared" si="3"/>
        <v>14.333333333333334</v>
      </c>
      <c r="EA95" s="43">
        <f t="shared" si="4"/>
        <v>3.3333333333333335</v>
      </c>
      <c r="EB95" s="44">
        <f t="shared" si="5"/>
        <v>0.435</v>
      </c>
    </row>
    <row r="96" spans="1:132" x14ac:dyDescent="0.2">
      <c r="A96" s="17">
        <v>44655</v>
      </c>
      <c r="B96" s="15" t="s">
        <v>166</v>
      </c>
      <c r="C96" s="1" t="s">
        <v>12</v>
      </c>
      <c r="D96" s="1" t="s">
        <v>452</v>
      </c>
      <c r="E96" s="1">
        <v>6</v>
      </c>
      <c r="F96" s="1" t="s">
        <v>9</v>
      </c>
      <c r="G96" s="3">
        <v>5</v>
      </c>
      <c r="H96" s="3">
        <v>2</v>
      </c>
      <c r="I96" s="31">
        <v>1.675</v>
      </c>
      <c r="J96" s="1">
        <v>4</v>
      </c>
      <c r="K96" s="1"/>
      <c r="L96" s="1"/>
      <c r="M96" s="1"/>
      <c r="N96" s="1"/>
      <c r="O96" s="1"/>
      <c r="P96" s="1">
        <v>3</v>
      </c>
      <c r="Q96" s="1"/>
      <c r="R96" s="1"/>
      <c r="S96" s="1"/>
      <c r="T96" s="1"/>
      <c r="U96" s="1"/>
      <c r="V96" s="1"/>
      <c r="W96" s="1"/>
      <c r="X96" s="1"/>
      <c r="Y96" s="1">
        <v>4</v>
      </c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>
        <v>1</v>
      </c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>
        <v>1</v>
      </c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>
        <v>1</v>
      </c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  <c r="CV96" s="1"/>
      <c r="CW96" s="1"/>
      <c r="CX96" s="1"/>
      <c r="CY96" s="1"/>
      <c r="CZ96" s="1"/>
      <c r="DA96" s="1"/>
      <c r="DB96" s="1"/>
      <c r="DC96" s="1"/>
      <c r="DD96" s="1">
        <v>1</v>
      </c>
      <c r="DE96" s="1"/>
      <c r="DF96" s="1">
        <v>8</v>
      </c>
      <c r="DG96" s="1"/>
      <c r="DH96" s="1"/>
      <c r="DI96" s="1"/>
      <c r="DJ96" s="1"/>
      <c r="DK96" s="1">
        <v>1</v>
      </c>
      <c r="DL96" s="1"/>
      <c r="DM96" s="1"/>
      <c r="DN96" s="1"/>
      <c r="DO96" s="1"/>
      <c r="DP96" s="1"/>
      <c r="DQ96" s="1"/>
      <c r="DR96" s="1"/>
      <c r="DS96" s="1"/>
      <c r="DT96" s="1"/>
      <c r="DU96" s="1"/>
      <c r="DV96" s="1"/>
      <c r="DW96" s="1"/>
      <c r="DX96" s="1">
        <v>24</v>
      </c>
      <c r="DY96" s="1">
        <v>12</v>
      </c>
      <c r="DZ96" s="43">
        <f t="shared" si="3"/>
        <v>2.4</v>
      </c>
      <c r="EA96" s="43">
        <f t="shared" si="4"/>
        <v>1.2</v>
      </c>
      <c r="EB96" s="44">
        <f t="shared" si="5"/>
        <v>0.16750000000000001</v>
      </c>
    </row>
    <row r="97" spans="1:132" x14ac:dyDescent="0.2">
      <c r="A97" s="17">
        <v>44655</v>
      </c>
      <c r="B97" s="15" t="s">
        <v>233</v>
      </c>
      <c r="C97" s="1" t="s">
        <v>5</v>
      </c>
      <c r="D97" s="1" t="s">
        <v>452</v>
      </c>
      <c r="E97" s="1">
        <v>5</v>
      </c>
      <c r="F97" s="1" t="s">
        <v>9</v>
      </c>
      <c r="G97" s="3">
        <v>4</v>
      </c>
      <c r="H97" s="3">
        <v>2</v>
      </c>
      <c r="I97" s="31">
        <v>6.5000000000000002E-2</v>
      </c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>
        <v>1</v>
      </c>
      <c r="CF97" s="1"/>
      <c r="CG97" s="1"/>
      <c r="CH97" s="1"/>
      <c r="CI97" s="1"/>
      <c r="CJ97" s="1"/>
      <c r="CK97" s="1"/>
      <c r="CL97" s="1"/>
      <c r="CM97" s="1"/>
      <c r="CN97" s="1"/>
      <c r="CO97" s="1"/>
      <c r="CP97" s="1"/>
      <c r="CQ97" s="1"/>
      <c r="CR97" s="1"/>
      <c r="CS97" s="1"/>
      <c r="CT97" s="1"/>
      <c r="CU97" s="1"/>
      <c r="CV97" s="1"/>
      <c r="CW97" s="1"/>
      <c r="CX97" s="1"/>
      <c r="CY97" s="1"/>
      <c r="CZ97" s="1"/>
      <c r="DA97" s="1"/>
      <c r="DB97" s="1"/>
      <c r="DC97" s="1"/>
      <c r="DD97" s="1"/>
      <c r="DE97" s="1"/>
      <c r="DF97" s="1"/>
      <c r="DG97" s="1"/>
      <c r="DH97" s="1"/>
      <c r="DI97" s="1"/>
      <c r="DJ97" s="1"/>
      <c r="DK97" s="1"/>
      <c r="DL97" s="1"/>
      <c r="DM97" s="1"/>
      <c r="DN97" s="1"/>
      <c r="DO97" s="1"/>
      <c r="DP97" s="1"/>
      <c r="DQ97" s="1"/>
      <c r="DR97" s="1"/>
      <c r="DS97" s="1"/>
      <c r="DT97" s="1"/>
      <c r="DU97" s="1"/>
      <c r="DV97" s="1"/>
      <c r="DW97" s="1"/>
      <c r="DX97" s="1">
        <v>1</v>
      </c>
      <c r="DY97" s="1">
        <v>0</v>
      </c>
      <c r="DZ97" s="43">
        <f t="shared" si="3"/>
        <v>0.125</v>
      </c>
      <c r="EA97" s="43">
        <f t="shared" si="4"/>
        <v>0</v>
      </c>
      <c r="EB97" s="44">
        <f t="shared" si="5"/>
        <v>8.1250000000000003E-3</v>
      </c>
    </row>
    <row r="98" spans="1:132" x14ac:dyDescent="0.2">
      <c r="A98" s="17">
        <v>44655</v>
      </c>
      <c r="B98" s="15" t="s">
        <v>236</v>
      </c>
      <c r="C98" s="1" t="s">
        <v>6</v>
      </c>
      <c r="D98" s="1" t="s">
        <v>452</v>
      </c>
      <c r="E98" s="1">
        <v>3</v>
      </c>
      <c r="F98" s="1" t="s">
        <v>9</v>
      </c>
      <c r="G98" s="3">
        <v>3</v>
      </c>
      <c r="H98" s="3">
        <v>2</v>
      </c>
      <c r="I98" s="31">
        <v>0.05</v>
      </c>
      <c r="J98" s="1"/>
      <c r="K98" s="1">
        <v>1</v>
      </c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>
        <v>2</v>
      </c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>
        <v>1</v>
      </c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  <c r="CS98" s="1"/>
      <c r="CT98" s="1"/>
      <c r="CU98" s="1"/>
      <c r="CV98" s="1"/>
      <c r="CW98" s="1"/>
      <c r="CX98" s="1"/>
      <c r="CY98" s="1"/>
      <c r="CZ98" s="1"/>
      <c r="DA98" s="1"/>
      <c r="DB98" s="1"/>
      <c r="DC98" s="1"/>
      <c r="DD98" s="1"/>
      <c r="DE98" s="1"/>
      <c r="DF98" s="1"/>
      <c r="DG98" s="1"/>
      <c r="DH98" s="1"/>
      <c r="DI98" s="1"/>
      <c r="DJ98" s="1"/>
      <c r="DK98" s="1"/>
      <c r="DL98" s="1"/>
      <c r="DM98" s="1"/>
      <c r="DN98" s="1"/>
      <c r="DO98" s="1"/>
      <c r="DP98" s="1"/>
      <c r="DQ98" s="1"/>
      <c r="DR98" s="1"/>
      <c r="DS98" s="1"/>
      <c r="DT98" s="1"/>
      <c r="DU98" s="1"/>
      <c r="DV98" s="1"/>
      <c r="DW98" s="1"/>
      <c r="DX98" s="1">
        <v>4</v>
      </c>
      <c r="DY98" s="1">
        <v>4</v>
      </c>
      <c r="DZ98" s="43">
        <f t="shared" si="3"/>
        <v>0.66666666666666663</v>
      </c>
      <c r="EA98" s="43">
        <f t="shared" si="4"/>
        <v>0.66666666666666663</v>
      </c>
      <c r="EB98" s="44">
        <f t="shared" si="5"/>
        <v>8.3333333333333332E-3</v>
      </c>
    </row>
    <row r="99" spans="1:132" x14ac:dyDescent="0.2">
      <c r="A99" s="17">
        <v>44655</v>
      </c>
      <c r="B99" s="15" t="s">
        <v>239</v>
      </c>
      <c r="C99" s="1" t="s">
        <v>7</v>
      </c>
      <c r="D99" s="1" t="s">
        <v>452</v>
      </c>
      <c r="E99" s="1">
        <v>2</v>
      </c>
      <c r="F99" s="1" t="s">
        <v>9</v>
      </c>
      <c r="G99" s="3">
        <v>3</v>
      </c>
      <c r="H99" s="3">
        <v>2</v>
      </c>
      <c r="I99" s="31">
        <v>0</v>
      </c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1"/>
      <c r="CT99" s="1"/>
      <c r="CU99" s="1"/>
      <c r="CV99" s="1"/>
      <c r="CW99" s="1"/>
      <c r="CX99" s="1"/>
      <c r="CY99" s="1"/>
      <c r="CZ99" s="1"/>
      <c r="DA99" s="1"/>
      <c r="DB99" s="1"/>
      <c r="DC99" s="1"/>
      <c r="DD99" s="1"/>
      <c r="DE99" s="1"/>
      <c r="DF99" s="1"/>
      <c r="DG99" s="1"/>
      <c r="DH99" s="1"/>
      <c r="DI99" s="1"/>
      <c r="DJ99" s="1"/>
      <c r="DK99" s="1"/>
      <c r="DL99" s="1"/>
      <c r="DM99" s="1"/>
      <c r="DN99" s="1"/>
      <c r="DO99" s="1"/>
      <c r="DP99" s="1"/>
      <c r="DQ99" s="1"/>
      <c r="DR99" s="1"/>
      <c r="DS99" s="1"/>
      <c r="DT99" s="1"/>
      <c r="DU99" s="1"/>
      <c r="DV99" s="1"/>
      <c r="DW99" s="1"/>
      <c r="DX99" s="1">
        <v>0</v>
      </c>
      <c r="DY99" s="1">
        <v>0</v>
      </c>
      <c r="DZ99" s="43">
        <f t="shared" si="3"/>
        <v>0</v>
      </c>
      <c r="EA99" s="43">
        <f t="shared" si="4"/>
        <v>0</v>
      </c>
      <c r="EB99" s="44">
        <f t="shared" si="5"/>
        <v>0</v>
      </c>
    </row>
    <row r="100" spans="1:132" x14ac:dyDescent="0.2">
      <c r="A100" s="17">
        <v>44655</v>
      </c>
      <c r="B100" s="15" t="s">
        <v>241</v>
      </c>
      <c r="C100" s="1" t="s">
        <v>11</v>
      </c>
      <c r="D100" s="1" t="s">
        <v>452</v>
      </c>
      <c r="E100" s="1">
        <v>1</v>
      </c>
      <c r="F100" s="1" t="s">
        <v>9</v>
      </c>
      <c r="G100" s="3">
        <v>5</v>
      </c>
      <c r="H100" s="3">
        <v>2</v>
      </c>
      <c r="I100" s="31">
        <v>0</v>
      </c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  <c r="CP100" s="1"/>
      <c r="CQ100" s="1"/>
      <c r="CR100" s="1"/>
      <c r="CS100" s="1"/>
      <c r="CT100" s="1"/>
      <c r="CU100" s="1"/>
      <c r="CV100" s="1"/>
      <c r="CW100" s="1"/>
      <c r="CX100" s="1"/>
      <c r="CY100" s="1"/>
      <c r="CZ100" s="1"/>
      <c r="DA100" s="1"/>
      <c r="DB100" s="1"/>
      <c r="DC100" s="1"/>
      <c r="DD100" s="1"/>
      <c r="DE100" s="1"/>
      <c r="DF100" s="1"/>
      <c r="DG100" s="1"/>
      <c r="DH100" s="1"/>
      <c r="DI100" s="1"/>
      <c r="DJ100" s="1"/>
      <c r="DK100" s="1"/>
      <c r="DL100" s="1"/>
      <c r="DM100" s="1"/>
      <c r="DN100" s="1"/>
      <c r="DO100" s="1"/>
      <c r="DP100" s="1"/>
      <c r="DQ100" s="1"/>
      <c r="DR100" s="1"/>
      <c r="DS100" s="1"/>
      <c r="DT100" s="1"/>
      <c r="DU100" s="1"/>
      <c r="DV100" s="1"/>
      <c r="DW100" s="1"/>
      <c r="DX100" s="1">
        <v>0</v>
      </c>
      <c r="DY100" s="1">
        <v>0</v>
      </c>
      <c r="DZ100" s="43">
        <f t="shared" si="3"/>
        <v>0</v>
      </c>
      <c r="EA100" s="43">
        <f t="shared" si="4"/>
        <v>0</v>
      </c>
      <c r="EB100" s="44">
        <f t="shared" si="5"/>
        <v>0</v>
      </c>
    </row>
    <row r="101" spans="1:132" x14ac:dyDescent="0.2">
      <c r="A101" s="17">
        <v>44660</v>
      </c>
      <c r="B101" s="15" t="s">
        <v>224</v>
      </c>
      <c r="C101" s="1" t="s">
        <v>0</v>
      </c>
      <c r="D101" s="1" t="s">
        <v>452</v>
      </c>
      <c r="E101" s="1">
        <v>10</v>
      </c>
      <c r="F101" s="1" t="s">
        <v>187</v>
      </c>
      <c r="G101" s="3">
        <v>5</v>
      </c>
      <c r="H101" s="3">
        <v>2</v>
      </c>
      <c r="I101" s="31">
        <v>0.24</v>
      </c>
      <c r="J101" s="1"/>
      <c r="K101" s="1"/>
      <c r="L101" s="1"/>
      <c r="M101" s="1"/>
      <c r="N101" s="1"/>
      <c r="O101" s="1"/>
      <c r="P101" s="1">
        <v>2</v>
      </c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>
        <v>3</v>
      </c>
      <c r="AC101" s="1"/>
      <c r="AD101" s="1"/>
      <c r="AE101" s="1"/>
      <c r="AF101" s="1">
        <v>3</v>
      </c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  <c r="CG101" s="1"/>
      <c r="CH101" s="1"/>
      <c r="CI101" s="1"/>
      <c r="CJ101" s="1"/>
      <c r="CK101" s="1"/>
      <c r="CL101" s="1"/>
      <c r="CM101" s="1"/>
      <c r="CN101" s="1"/>
      <c r="CO101" s="1"/>
      <c r="CP101" s="1"/>
      <c r="CQ101" s="1"/>
      <c r="CR101" s="1"/>
      <c r="CS101" s="1"/>
      <c r="CT101" s="1"/>
      <c r="CU101" s="1"/>
      <c r="CV101" s="1"/>
      <c r="CW101" s="1"/>
      <c r="CX101" s="1"/>
      <c r="CY101" s="1"/>
      <c r="CZ101" s="1"/>
      <c r="DA101" s="1"/>
      <c r="DB101" s="1"/>
      <c r="DC101" s="1"/>
      <c r="DD101" s="1"/>
      <c r="DE101" s="1"/>
      <c r="DF101" s="1"/>
      <c r="DG101" s="1"/>
      <c r="DH101" s="1"/>
      <c r="DI101" s="1"/>
      <c r="DJ101" s="1"/>
      <c r="DK101" s="1"/>
      <c r="DL101" s="1"/>
      <c r="DM101" s="1"/>
      <c r="DN101" s="1"/>
      <c r="DO101" s="1"/>
      <c r="DP101" s="1"/>
      <c r="DQ101" s="1"/>
      <c r="DR101" s="1"/>
      <c r="DS101" s="1"/>
      <c r="DT101" s="1"/>
      <c r="DU101" s="1"/>
      <c r="DV101" s="1"/>
      <c r="DW101" s="1"/>
      <c r="DX101" s="1">
        <v>8</v>
      </c>
      <c r="DY101" s="1">
        <v>8</v>
      </c>
      <c r="DZ101" s="43">
        <f t="shared" si="3"/>
        <v>0.8</v>
      </c>
      <c r="EA101" s="43">
        <f t="shared" si="4"/>
        <v>0.8</v>
      </c>
      <c r="EB101" s="44">
        <f t="shared" si="5"/>
        <v>2.4E-2</v>
      </c>
    </row>
    <row r="102" spans="1:132" x14ac:dyDescent="0.2">
      <c r="A102" s="17">
        <v>44660</v>
      </c>
      <c r="B102" s="15" t="s">
        <v>148</v>
      </c>
      <c r="C102" s="1" t="s">
        <v>1</v>
      </c>
      <c r="D102" s="1" t="s">
        <v>452</v>
      </c>
      <c r="E102" s="1">
        <v>9</v>
      </c>
      <c r="F102" s="1" t="s">
        <v>187</v>
      </c>
      <c r="G102" s="3">
        <v>3</v>
      </c>
      <c r="H102" s="3">
        <v>2</v>
      </c>
      <c r="I102" s="31">
        <v>0.13</v>
      </c>
      <c r="J102" s="1"/>
      <c r="K102" s="1">
        <v>1</v>
      </c>
      <c r="L102" s="1"/>
      <c r="M102" s="1"/>
      <c r="N102" s="1"/>
      <c r="O102" s="1">
        <v>1</v>
      </c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>
        <v>1</v>
      </c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>
        <v>1</v>
      </c>
      <c r="CF102" s="1"/>
      <c r="CG102" s="1"/>
      <c r="CH102" s="1"/>
      <c r="CI102" s="1"/>
      <c r="CJ102" s="1"/>
      <c r="CK102" s="1"/>
      <c r="CL102" s="1"/>
      <c r="CM102" s="1"/>
      <c r="CN102" s="1"/>
      <c r="CO102" s="1"/>
      <c r="CP102" s="1"/>
      <c r="CQ102" s="1"/>
      <c r="CR102" s="1"/>
      <c r="CS102" s="1"/>
      <c r="CT102" s="1"/>
      <c r="CU102" s="1"/>
      <c r="CV102" s="1"/>
      <c r="CW102" s="1"/>
      <c r="CX102" s="1"/>
      <c r="CY102" s="1"/>
      <c r="CZ102" s="1"/>
      <c r="DA102" s="1"/>
      <c r="DB102" s="1"/>
      <c r="DC102" s="1"/>
      <c r="DD102" s="1"/>
      <c r="DE102" s="1"/>
      <c r="DF102" s="1"/>
      <c r="DG102" s="1"/>
      <c r="DH102" s="1"/>
      <c r="DI102" s="1"/>
      <c r="DJ102" s="1"/>
      <c r="DK102" s="1"/>
      <c r="DL102" s="1"/>
      <c r="DM102" s="1"/>
      <c r="DN102" s="1"/>
      <c r="DO102" s="1"/>
      <c r="DP102" s="1"/>
      <c r="DQ102" s="1"/>
      <c r="DR102" s="1"/>
      <c r="DS102" s="1"/>
      <c r="DT102" s="1"/>
      <c r="DU102" s="1"/>
      <c r="DV102" s="1"/>
      <c r="DW102" s="1"/>
      <c r="DX102" s="1">
        <v>4</v>
      </c>
      <c r="DY102" s="1">
        <v>3</v>
      </c>
      <c r="DZ102" s="43">
        <f t="shared" si="3"/>
        <v>0.66666666666666663</v>
      </c>
      <c r="EA102" s="43">
        <f t="shared" si="4"/>
        <v>0.5</v>
      </c>
      <c r="EB102" s="44">
        <f t="shared" si="5"/>
        <v>2.1666666666666667E-2</v>
      </c>
    </row>
    <row r="103" spans="1:132" x14ac:dyDescent="0.2">
      <c r="A103" s="17">
        <v>44660</v>
      </c>
      <c r="B103" s="15" t="s">
        <v>244</v>
      </c>
      <c r="C103" s="1" t="s">
        <v>2</v>
      </c>
      <c r="D103" s="1" t="s">
        <v>452</v>
      </c>
      <c r="E103" s="1">
        <v>8</v>
      </c>
      <c r="F103" s="1" t="s">
        <v>9</v>
      </c>
      <c r="G103" s="3">
        <v>5</v>
      </c>
      <c r="H103" s="3">
        <v>2</v>
      </c>
      <c r="I103" s="31">
        <v>0.11</v>
      </c>
      <c r="J103" s="1">
        <v>2</v>
      </c>
      <c r="K103" s="1"/>
      <c r="L103" s="1">
        <v>1</v>
      </c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>
        <v>1</v>
      </c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>
        <v>4</v>
      </c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>
        <v>1</v>
      </c>
      <c r="CF103" s="1"/>
      <c r="CG103" s="1"/>
      <c r="CH103" s="1"/>
      <c r="CI103" s="1"/>
      <c r="CJ103" s="1"/>
      <c r="CK103" s="1"/>
      <c r="CL103" s="1"/>
      <c r="CM103" s="1"/>
      <c r="CN103" s="1"/>
      <c r="CO103" s="1"/>
      <c r="CP103" s="1"/>
      <c r="CQ103" s="1"/>
      <c r="CR103" s="1"/>
      <c r="CS103" s="1"/>
      <c r="CT103" s="1"/>
      <c r="CU103" s="1"/>
      <c r="CV103" s="1"/>
      <c r="CW103" s="1"/>
      <c r="CX103" s="1"/>
      <c r="CY103" s="1"/>
      <c r="CZ103" s="1"/>
      <c r="DA103" s="1"/>
      <c r="DB103" s="1"/>
      <c r="DC103" s="1"/>
      <c r="DD103" s="1"/>
      <c r="DE103" s="1"/>
      <c r="DF103" s="1"/>
      <c r="DG103" s="1"/>
      <c r="DH103" s="1"/>
      <c r="DI103" s="1"/>
      <c r="DJ103" s="1"/>
      <c r="DK103" s="1"/>
      <c r="DL103" s="1"/>
      <c r="DM103" s="1"/>
      <c r="DN103" s="1"/>
      <c r="DO103" s="1"/>
      <c r="DP103" s="1"/>
      <c r="DQ103" s="1"/>
      <c r="DR103" s="1"/>
      <c r="DS103" s="1"/>
      <c r="DT103" s="1"/>
      <c r="DU103" s="1"/>
      <c r="DV103" s="1"/>
      <c r="DW103" s="1"/>
      <c r="DX103" s="1">
        <v>9</v>
      </c>
      <c r="DY103" s="1">
        <v>8</v>
      </c>
      <c r="DZ103" s="43">
        <f t="shared" si="3"/>
        <v>0.9</v>
      </c>
      <c r="EA103" s="43">
        <f t="shared" si="4"/>
        <v>0.8</v>
      </c>
      <c r="EB103" s="44">
        <f t="shared" si="5"/>
        <v>1.0999999999999999E-2</v>
      </c>
    </row>
    <row r="104" spans="1:132" x14ac:dyDescent="0.2">
      <c r="A104" s="17">
        <v>44660</v>
      </c>
      <c r="B104" s="15" t="s">
        <v>194</v>
      </c>
      <c r="C104" s="1" t="s">
        <v>3</v>
      </c>
      <c r="D104" s="1" t="s">
        <v>452</v>
      </c>
      <c r="E104" s="1">
        <v>7</v>
      </c>
      <c r="F104" s="1" t="s">
        <v>9</v>
      </c>
      <c r="G104" s="3">
        <v>3</v>
      </c>
      <c r="H104" s="3">
        <v>1</v>
      </c>
      <c r="I104" s="31">
        <v>0.08</v>
      </c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>
        <v>1</v>
      </c>
      <c r="AA104" s="1"/>
      <c r="AB104" s="1">
        <v>2</v>
      </c>
      <c r="AC104" s="1"/>
      <c r="AD104" s="1"/>
      <c r="AE104" s="1"/>
      <c r="AF104" s="1">
        <v>1</v>
      </c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  <c r="CH104" s="1"/>
      <c r="CI104" s="1"/>
      <c r="CJ104" s="1"/>
      <c r="CK104" s="1"/>
      <c r="CL104" s="1"/>
      <c r="CM104" s="1"/>
      <c r="CN104" s="1"/>
      <c r="CO104" s="1"/>
      <c r="CP104" s="1"/>
      <c r="CQ104" s="1"/>
      <c r="CR104" s="1"/>
      <c r="CS104" s="1"/>
      <c r="CT104" s="1"/>
      <c r="CU104" s="1"/>
      <c r="CV104" s="1"/>
      <c r="CW104" s="1"/>
      <c r="CX104" s="1"/>
      <c r="CY104" s="1"/>
      <c r="CZ104" s="1"/>
      <c r="DA104" s="1"/>
      <c r="DB104" s="1"/>
      <c r="DC104" s="1"/>
      <c r="DD104" s="1"/>
      <c r="DE104" s="1"/>
      <c r="DF104" s="1"/>
      <c r="DG104" s="1"/>
      <c r="DH104" s="1"/>
      <c r="DI104" s="1"/>
      <c r="DJ104" s="1"/>
      <c r="DK104" s="1"/>
      <c r="DL104" s="1"/>
      <c r="DM104" s="1"/>
      <c r="DN104" s="1"/>
      <c r="DO104" s="1"/>
      <c r="DP104" s="1"/>
      <c r="DQ104" s="1"/>
      <c r="DR104" s="1"/>
      <c r="DS104" s="1"/>
      <c r="DT104" s="1"/>
      <c r="DU104" s="1"/>
      <c r="DV104" s="1"/>
      <c r="DW104" s="1"/>
      <c r="DX104" s="1">
        <v>4</v>
      </c>
      <c r="DY104" s="1">
        <v>4</v>
      </c>
      <c r="DZ104" s="43">
        <f t="shared" si="3"/>
        <v>1.3333333333333333</v>
      </c>
      <c r="EA104" s="43">
        <f t="shared" si="4"/>
        <v>1.3333333333333333</v>
      </c>
      <c r="EB104" s="44">
        <f t="shared" si="5"/>
        <v>2.6666666666666668E-2</v>
      </c>
    </row>
    <row r="105" spans="1:132" x14ac:dyDescent="0.2">
      <c r="A105" s="17">
        <v>44660</v>
      </c>
      <c r="B105" s="15" t="s">
        <v>188</v>
      </c>
      <c r="C105" s="1" t="s">
        <v>12</v>
      </c>
      <c r="D105" s="1" t="s">
        <v>452</v>
      </c>
      <c r="E105" s="1">
        <v>6</v>
      </c>
      <c r="F105" s="1" t="s">
        <v>187</v>
      </c>
      <c r="G105" s="3">
        <v>5</v>
      </c>
      <c r="H105" s="3">
        <v>2</v>
      </c>
      <c r="I105" s="31">
        <v>2.5000000000000001E-2</v>
      </c>
      <c r="J105" s="1">
        <v>2</v>
      </c>
      <c r="K105" s="1"/>
      <c r="L105" s="1">
        <v>1</v>
      </c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>
        <v>2</v>
      </c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  <c r="CP105" s="1"/>
      <c r="CQ105" s="1"/>
      <c r="CR105" s="1"/>
      <c r="CS105" s="1"/>
      <c r="CT105" s="1"/>
      <c r="CU105" s="1"/>
      <c r="CV105" s="1"/>
      <c r="CW105" s="1"/>
      <c r="CX105" s="1"/>
      <c r="CY105" s="1"/>
      <c r="CZ105" s="1"/>
      <c r="DA105" s="1"/>
      <c r="DB105" s="1"/>
      <c r="DC105" s="1"/>
      <c r="DD105" s="1"/>
      <c r="DE105" s="1"/>
      <c r="DF105" s="1"/>
      <c r="DG105" s="1"/>
      <c r="DH105" s="1"/>
      <c r="DI105" s="1"/>
      <c r="DJ105" s="1"/>
      <c r="DK105" s="1"/>
      <c r="DL105" s="1"/>
      <c r="DM105" s="1"/>
      <c r="DN105" s="1"/>
      <c r="DO105" s="1"/>
      <c r="DP105" s="1"/>
      <c r="DQ105" s="1"/>
      <c r="DR105" s="1"/>
      <c r="DS105" s="1"/>
      <c r="DT105" s="1"/>
      <c r="DU105" s="1"/>
      <c r="DV105" s="1"/>
      <c r="DW105" s="1"/>
      <c r="DX105" s="1">
        <v>5</v>
      </c>
      <c r="DY105" s="1">
        <v>5</v>
      </c>
      <c r="DZ105" s="43">
        <f t="shared" si="3"/>
        <v>0.5</v>
      </c>
      <c r="EA105" s="43">
        <f t="shared" si="4"/>
        <v>0.5</v>
      </c>
      <c r="EB105" s="44">
        <f t="shared" si="5"/>
        <v>2.5000000000000001E-3</v>
      </c>
    </row>
    <row r="106" spans="1:132" x14ac:dyDescent="0.2">
      <c r="A106" s="17">
        <v>44660</v>
      </c>
      <c r="B106" s="15" t="s">
        <v>245</v>
      </c>
      <c r="C106" s="1" t="s">
        <v>5</v>
      </c>
      <c r="D106" s="1" t="s">
        <v>452</v>
      </c>
      <c r="E106" s="1">
        <v>5</v>
      </c>
      <c r="F106" s="1" t="s">
        <v>9</v>
      </c>
      <c r="G106" s="3">
        <v>4</v>
      </c>
      <c r="H106" s="3">
        <v>2</v>
      </c>
      <c r="I106" s="31">
        <v>0.03</v>
      </c>
      <c r="J106" s="1">
        <v>3</v>
      </c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  <c r="CB106" s="1"/>
      <c r="CC106" s="1"/>
      <c r="CD106" s="1"/>
      <c r="CE106" s="1"/>
      <c r="CF106" s="1"/>
      <c r="CG106" s="1"/>
      <c r="CH106" s="1"/>
      <c r="CI106" s="1"/>
      <c r="CJ106" s="1"/>
      <c r="CK106" s="1"/>
      <c r="CL106" s="1"/>
      <c r="CM106" s="1"/>
      <c r="CN106" s="1"/>
      <c r="CO106" s="1"/>
      <c r="CP106" s="1"/>
      <c r="CQ106" s="1"/>
      <c r="CR106" s="1"/>
      <c r="CS106" s="1"/>
      <c r="CT106" s="1"/>
      <c r="CU106" s="1"/>
      <c r="CV106" s="1"/>
      <c r="CW106" s="1"/>
      <c r="CX106" s="1"/>
      <c r="CY106" s="1"/>
      <c r="CZ106" s="1"/>
      <c r="DA106" s="1"/>
      <c r="DB106" s="1"/>
      <c r="DC106" s="1"/>
      <c r="DD106" s="1"/>
      <c r="DE106" s="1"/>
      <c r="DF106" s="1"/>
      <c r="DG106" s="1"/>
      <c r="DH106" s="1"/>
      <c r="DI106" s="1"/>
      <c r="DJ106" s="1"/>
      <c r="DK106" s="1"/>
      <c r="DL106" s="1"/>
      <c r="DM106" s="1"/>
      <c r="DN106" s="1"/>
      <c r="DO106" s="1"/>
      <c r="DP106" s="1"/>
      <c r="DQ106" s="1"/>
      <c r="DR106" s="1"/>
      <c r="DS106" s="1"/>
      <c r="DT106" s="1"/>
      <c r="DU106" s="1"/>
      <c r="DV106" s="1"/>
      <c r="DW106" s="1"/>
      <c r="DX106" s="1">
        <v>3</v>
      </c>
      <c r="DY106" s="1">
        <v>3</v>
      </c>
      <c r="DZ106" s="43">
        <f t="shared" si="3"/>
        <v>0.375</v>
      </c>
      <c r="EA106" s="43">
        <f t="shared" si="4"/>
        <v>0.375</v>
      </c>
      <c r="EB106" s="44">
        <f t="shared" si="5"/>
        <v>3.7499999999999999E-3</v>
      </c>
    </row>
    <row r="107" spans="1:132" x14ac:dyDescent="0.2">
      <c r="A107" s="17">
        <v>44660</v>
      </c>
      <c r="B107" s="15" t="s">
        <v>174</v>
      </c>
      <c r="C107" s="1" t="s">
        <v>6</v>
      </c>
      <c r="D107" s="1" t="s">
        <v>452</v>
      </c>
      <c r="E107" s="1">
        <v>3</v>
      </c>
      <c r="F107" s="1" t="s">
        <v>187</v>
      </c>
      <c r="G107" s="3">
        <v>4</v>
      </c>
      <c r="H107" s="3">
        <v>2</v>
      </c>
      <c r="I107" s="31">
        <v>0.64100000000000001</v>
      </c>
      <c r="J107" s="1"/>
      <c r="K107" s="1">
        <v>1</v>
      </c>
      <c r="L107" s="1"/>
      <c r="M107" s="1"/>
      <c r="N107" s="1"/>
      <c r="O107" s="1">
        <v>1</v>
      </c>
      <c r="P107" s="1"/>
      <c r="Q107" s="1"/>
      <c r="R107" s="1"/>
      <c r="S107" s="1"/>
      <c r="T107" s="1"/>
      <c r="U107" s="1"/>
      <c r="V107" s="1">
        <v>2</v>
      </c>
      <c r="W107" s="1"/>
      <c r="X107" s="1"/>
      <c r="Y107" s="1">
        <v>2</v>
      </c>
      <c r="Z107" s="1">
        <v>1</v>
      </c>
      <c r="AA107" s="1"/>
      <c r="AB107" s="1">
        <v>5</v>
      </c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  <c r="CB107" s="1"/>
      <c r="CC107" s="1"/>
      <c r="CD107" s="1"/>
      <c r="CE107" s="1">
        <v>1</v>
      </c>
      <c r="CF107" s="1"/>
      <c r="CG107" s="1"/>
      <c r="CH107" s="1"/>
      <c r="CI107" s="1"/>
      <c r="CJ107" s="1"/>
      <c r="CK107" s="1"/>
      <c r="CL107" s="1"/>
      <c r="CM107" s="1"/>
      <c r="CN107" s="1"/>
      <c r="CO107" s="1"/>
      <c r="CP107" s="1"/>
      <c r="CQ107" s="1"/>
      <c r="CR107" s="1"/>
      <c r="CS107" s="1"/>
      <c r="CT107" s="1"/>
      <c r="CU107" s="1"/>
      <c r="CV107" s="1"/>
      <c r="CW107" s="1"/>
      <c r="CX107" s="1"/>
      <c r="CY107" s="1"/>
      <c r="CZ107" s="1"/>
      <c r="DA107" s="1"/>
      <c r="DB107" s="1"/>
      <c r="DC107" s="1"/>
      <c r="DD107" s="1"/>
      <c r="DE107" s="1"/>
      <c r="DF107" s="1"/>
      <c r="DG107" s="1"/>
      <c r="DH107" s="1"/>
      <c r="DI107" s="1"/>
      <c r="DJ107" s="1"/>
      <c r="DK107" s="1">
        <v>1</v>
      </c>
      <c r="DL107" s="1"/>
      <c r="DM107" s="1"/>
      <c r="DN107" s="1"/>
      <c r="DO107" s="1"/>
      <c r="DP107" s="1"/>
      <c r="DQ107" s="1"/>
      <c r="DR107" s="1"/>
      <c r="DS107" s="1"/>
      <c r="DT107" s="1"/>
      <c r="DU107" s="1"/>
      <c r="DV107" s="1">
        <v>1</v>
      </c>
      <c r="DW107" s="1"/>
      <c r="DX107" s="1">
        <v>15</v>
      </c>
      <c r="DY107" s="1">
        <v>12</v>
      </c>
      <c r="DZ107" s="43">
        <f t="shared" si="3"/>
        <v>1.875</v>
      </c>
      <c r="EA107" s="43">
        <f t="shared" si="4"/>
        <v>1.5</v>
      </c>
      <c r="EB107" s="44">
        <f t="shared" si="5"/>
        <v>8.0125000000000002E-2</v>
      </c>
    </row>
    <row r="108" spans="1:132" x14ac:dyDescent="0.2">
      <c r="A108" s="17">
        <v>44660</v>
      </c>
      <c r="B108" s="15" t="s">
        <v>170</v>
      </c>
      <c r="C108" s="1" t="s">
        <v>7</v>
      </c>
      <c r="D108" s="1" t="s">
        <v>452</v>
      </c>
      <c r="E108" s="1">
        <v>2</v>
      </c>
      <c r="F108" s="1" t="s">
        <v>187</v>
      </c>
      <c r="G108" s="3">
        <v>3</v>
      </c>
      <c r="H108" s="3">
        <v>2</v>
      </c>
      <c r="I108" s="31">
        <v>0</v>
      </c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  <c r="CD108" s="1"/>
      <c r="CE108" s="1"/>
      <c r="CF108" s="1"/>
      <c r="CG108" s="1"/>
      <c r="CH108" s="1"/>
      <c r="CI108" s="1"/>
      <c r="CJ108" s="1"/>
      <c r="CK108" s="1"/>
      <c r="CL108" s="1"/>
      <c r="CM108" s="1"/>
      <c r="CN108" s="1"/>
      <c r="CO108" s="1"/>
      <c r="CP108" s="1"/>
      <c r="CQ108" s="1"/>
      <c r="CR108" s="1"/>
      <c r="CS108" s="1"/>
      <c r="CT108" s="1"/>
      <c r="CU108" s="1"/>
      <c r="CV108" s="1"/>
      <c r="CW108" s="1"/>
      <c r="CX108" s="1"/>
      <c r="CY108" s="1"/>
      <c r="CZ108" s="1"/>
      <c r="DA108" s="1"/>
      <c r="DB108" s="1"/>
      <c r="DC108" s="1"/>
      <c r="DD108" s="1"/>
      <c r="DE108" s="1"/>
      <c r="DF108" s="1"/>
      <c r="DG108" s="1"/>
      <c r="DH108" s="1"/>
      <c r="DI108" s="1"/>
      <c r="DJ108" s="1"/>
      <c r="DK108" s="1"/>
      <c r="DL108" s="1"/>
      <c r="DM108" s="1"/>
      <c r="DN108" s="1"/>
      <c r="DO108" s="1"/>
      <c r="DP108" s="1"/>
      <c r="DQ108" s="1"/>
      <c r="DR108" s="1"/>
      <c r="DS108" s="1"/>
      <c r="DT108" s="1"/>
      <c r="DU108" s="1"/>
      <c r="DV108" s="1"/>
      <c r="DW108" s="1"/>
      <c r="DX108" s="1">
        <v>0</v>
      </c>
      <c r="DY108" s="1">
        <v>0</v>
      </c>
      <c r="DZ108" s="43">
        <f t="shared" si="3"/>
        <v>0</v>
      </c>
      <c r="EA108" s="43">
        <f t="shared" si="4"/>
        <v>0</v>
      </c>
      <c r="EB108" s="44">
        <f t="shared" si="5"/>
        <v>0</v>
      </c>
    </row>
    <row r="109" spans="1:132" x14ac:dyDescent="0.2">
      <c r="A109" s="17">
        <v>44660</v>
      </c>
      <c r="B109" s="15" t="s">
        <v>203</v>
      </c>
      <c r="C109" s="1" t="s">
        <v>11</v>
      </c>
      <c r="D109" s="1" t="s">
        <v>452</v>
      </c>
      <c r="E109" s="1">
        <v>1</v>
      </c>
      <c r="F109" s="1" t="s">
        <v>187</v>
      </c>
      <c r="G109" s="3">
        <v>5</v>
      </c>
      <c r="H109" s="3">
        <v>2</v>
      </c>
      <c r="I109" s="31">
        <v>8.5000000000000006E-2</v>
      </c>
      <c r="J109" s="1"/>
      <c r="K109" s="1">
        <v>1</v>
      </c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>
        <v>1</v>
      </c>
      <c r="AB109" s="1">
        <v>3</v>
      </c>
      <c r="AC109" s="1">
        <v>1</v>
      </c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  <c r="CB109" s="1"/>
      <c r="CC109" s="1"/>
      <c r="CD109" s="1"/>
      <c r="CE109" s="1"/>
      <c r="CF109" s="1"/>
      <c r="CG109" s="1"/>
      <c r="CH109" s="1"/>
      <c r="CI109" s="1"/>
      <c r="CJ109" s="1"/>
      <c r="CK109" s="1"/>
      <c r="CL109" s="1"/>
      <c r="CM109" s="1"/>
      <c r="CN109" s="1"/>
      <c r="CO109" s="1"/>
      <c r="CP109" s="1"/>
      <c r="CQ109" s="1"/>
      <c r="CR109" s="1"/>
      <c r="CS109" s="1"/>
      <c r="CT109" s="1"/>
      <c r="CU109" s="1"/>
      <c r="CV109" s="1"/>
      <c r="CW109" s="1"/>
      <c r="CX109" s="1"/>
      <c r="CY109" s="1"/>
      <c r="CZ109" s="1"/>
      <c r="DA109" s="1"/>
      <c r="DB109" s="1"/>
      <c r="DC109" s="1"/>
      <c r="DD109" s="1"/>
      <c r="DE109" s="1"/>
      <c r="DF109" s="1"/>
      <c r="DG109" s="1"/>
      <c r="DH109" s="1"/>
      <c r="DI109" s="1"/>
      <c r="DJ109" s="1"/>
      <c r="DK109" s="1"/>
      <c r="DL109" s="1"/>
      <c r="DM109" s="1"/>
      <c r="DN109" s="1"/>
      <c r="DO109" s="1"/>
      <c r="DP109" s="1"/>
      <c r="DQ109" s="1"/>
      <c r="DR109" s="1"/>
      <c r="DS109" s="1"/>
      <c r="DT109" s="1"/>
      <c r="DU109" s="1"/>
      <c r="DV109" s="1"/>
      <c r="DW109" s="1"/>
      <c r="DX109" s="1">
        <v>6</v>
      </c>
      <c r="DY109" s="1">
        <v>6</v>
      </c>
      <c r="DZ109" s="43">
        <f t="shared" si="3"/>
        <v>0.6</v>
      </c>
      <c r="EA109" s="43">
        <f t="shared" si="4"/>
        <v>0.6</v>
      </c>
      <c r="EB109" s="44">
        <f t="shared" si="5"/>
        <v>8.5000000000000006E-3</v>
      </c>
    </row>
    <row r="110" spans="1:132" x14ac:dyDescent="0.2">
      <c r="A110" s="17">
        <v>44680</v>
      </c>
      <c r="B110" s="15" t="s">
        <v>251</v>
      </c>
      <c r="C110" s="1" t="s">
        <v>0</v>
      </c>
      <c r="D110" s="1" t="s">
        <v>452</v>
      </c>
      <c r="E110" s="1">
        <v>10</v>
      </c>
      <c r="F110" s="1" t="s">
        <v>9</v>
      </c>
      <c r="G110" s="3">
        <v>5</v>
      </c>
      <c r="H110" s="3">
        <v>2</v>
      </c>
      <c r="I110" s="31">
        <v>0.02</v>
      </c>
      <c r="J110" s="1"/>
      <c r="K110" s="1">
        <v>1</v>
      </c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>
        <v>1</v>
      </c>
      <c r="Y110" s="1">
        <v>1</v>
      </c>
      <c r="Z110" s="1"/>
      <c r="AA110" s="1"/>
      <c r="AB110" s="1">
        <v>1</v>
      </c>
      <c r="AC110" s="1"/>
      <c r="AD110" s="1"/>
      <c r="AE110" s="1"/>
      <c r="AF110" s="1"/>
      <c r="AG110" s="1">
        <v>2</v>
      </c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"/>
      <c r="CA110" s="1"/>
      <c r="CB110" s="1"/>
      <c r="CC110" s="1"/>
      <c r="CD110" s="1"/>
      <c r="CE110" s="1"/>
      <c r="CF110" s="1"/>
      <c r="CG110" s="1"/>
      <c r="CH110" s="1"/>
      <c r="CI110" s="1"/>
      <c r="CJ110" s="1"/>
      <c r="CK110" s="1"/>
      <c r="CL110" s="1"/>
      <c r="CM110" s="1"/>
      <c r="CN110" s="1"/>
      <c r="CO110" s="1"/>
      <c r="CP110" s="1"/>
      <c r="CQ110" s="1"/>
      <c r="CR110" s="1"/>
      <c r="CS110" s="1"/>
      <c r="CT110" s="1"/>
      <c r="CU110" s="1"/>
      <c r="CV110" s="1"/>
      <c r="CW110" s="1"/>
      <c r="CX110" s="1"/>
      <c r="CY110" s="1"/>
      <c r="CZ110" s="1"/>
      <c r="DA110" s="1"/>
      <c r="DB110" s="1"/>
      <c r="DC110" s="1"/>
      <c r="DD110" s="1"/>
      <c r="DE110" s="1"/>
      <c r="DF110" s="1"/>
      <c r="DG110" s="1"/>
      <c r="DH110" s="1"/>
      <c r="DI110" s="1"/>
      <c r="DJ110" s="1"/>
      <c r="DK110" s="1"/>
      <c r="DL110" s="1"/>
      <c r="DM110" s="1"/>
      <c r="DN110" s="1"/>
      <c r="DO110" s="1"/>
      <c r="DP110" s="1"/>
      <c r="DQ110" s="1"/>
      <c r="DR110" s="1"/>
      <c r="DS110" s="1"/>
      <c r="DT110" s="1"/>
      <c r="DU110" s="1"/>
      <c r="DV110" s="1"/>
      <c r="DW110" s="1"/>
      <c r="DX110" s="1">
        <v>6</v>
      </c>
      <c r="DY110" s="1">
        <v>6</v>
      </c>
      <c r="DZ110" s="43">
        <f t="shared" si="3"/>
        <v>0.6</v>
      </c>
      <c r="EA110" s="43">
        <f t="shared" si="4"/>
        <v>0.6</v>
      </c>
      <c r="EB110" s="44">
        <f t="shared" si="5"/>
        <v>2E-3</v>
      </c>
    </row>
    <row r="111" spans="1:132" x14ac:dyDescent="0.2">
      <c r="A111" s="17">
        <v>44680</v>
      </c>
      <c r="B111" s="15" t="s">
        <v>205</v>
      </c>
      <c r="C111" s="1" t="s">
        <v>1</v>
      </c>
      <c r="D111" s="1" t="s">
        <v>452</v>
      </c>
      <c r="E111" s="1">
        <v>9</v>
      </c>
      <c r="F111" s="1" t="s">
        <v>9</v>
      </c>
      <c r="G111" s="3">
        <v>3</v>
      </c>
      <c r="H111" s="3">
        <v>2</v>
      </c>
      <c r="I111" s="31">
        <v>1.2749999999999999</v>
      </c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>
        <v>1</v>
      </c>
      <c r="BW111" s="1"/>
      <c r="BX111" s="1"/>
      <c r="BY111" s="1"/>
      <c r="BZ111" s="1"/>
      <c r="CA111" s="1"/>
      <c r="CB111" s="1"/>
      <c r="CC111" s="1"/>
      <c r="CD111" s="1"/>
      <c r="CE111" s="1"/>
      <c r="CF111" s="1"/>
      <c r="CG111" s="1"/>
      <c r="CH111" s="1"/>
      <c r="CI111" s="1"/>
      <c r="CJ111" s="1"/>
      <c r="CK111" s="1"/>
      <c r="CL111" s="1"/>
      <c r="CM111" s="1"/>
      <c r="CN111" s="1"/>
      <c r="CO111" s="1"/>
      <c r="CP111" s="1"/>
      <c r="CQ111" s="1"/>
      <c r="CR111" s="1"/>
      <c r="CS111" s="1"/>
      <c r="CT111" s="1"/>
      <c r="CU111" s="1"/>
      <c r="CV111" s="1"/>
      <c r="CW111" s="1"/>
      <c r="CX111" s="1"/>
      <c r="CY111" s="1"/>
      <c r="CZ111" s="1"/>
      <c r="DA111" s="1"/>
      <c r="DB111" s="1"/>
      <c r="DC111" s="1"/>
      <c r="DD111" s="1"/>
      <c r="DE111" s="1"/>
      <c r="DF111" s="1"/>
      <c r="DG111" s="1"/>
      <c r="DH111" s="1"/>
      <c r="DI111" s="1"/>
      <c r="DJ111" s="1"/>
      <c r="DK111" s="1"/>
      <c r="DL111" s="1"/>
      <c r="DM111" s="1"/>
      <c r="DN111" s="1"/>
      <c r="DO111" s="1"/>
      <c r="DP111" s="1"/>
      <c r="DQ111" s="1"/>
      <c r="DR111" s="1"/>
      <c r="DS111" s="1"/>
      <c r="DT111" s="1"/>
      <c r="DU111" s="1"/>
      <c r="DV111" s="1"/>
      <c r="DW111" s="1"/>
      <c r="DX111" s="1">
        <v>1</v>
      </c>
      <c r="DY111" s="1">
        <v>0</v>
      </c>
      <c r="DZ111" s="43">
        <f t="shared" si="3"/>
        <v>0.16666666666666666</v>
      </c>
      <c r="EA111" s="43">
        <f t="shared" si="4"/>
        <v>0</v>
      </c>
      <c r="EB111" s="44">
        <f t="shared" si="5"/>
        <v>0.21249999999999999</v>
      </c>
    </row>
    <row r="112" spans="1:132" x14ac:dyDescent="0.2">
      <c r="A112" s="17">
        <v>44680</v>
      </c>
      <c r="B112" s="15" t="s">
        <v>254</v>
      </c>
      <c r="C112" s="1" t="s">
        <v>2</v>
      </c>
      <c r="D112" s="1" t="s">
        <v>452</v>
      </c>
      <c r="E112" s="1">
        <v>8</v>
      </c>
      <c r="F112" s="1" t="s">
        <v>9</v>
      </c>
      <c r="G112" s="3">
        <v>3</v>
      </c>
      <c r="H112" s="3">
        <v>2</v>
      </c>
      <c r="I112" s="31">
        <v>1.2E-2</v>
      </c>
      <c r="J112" s="1"/>
      <c r="K112" s="1">
        <v>3</v>
      </c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>
        <v>4</v>
      </c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  <c r="CA112" s="1"/>
      <c r="CB112" s="1"/>
      <c r="CC112" s="1"/>
      <c r="CD112" s="1"/>
      <c r="CE112" s="1"/>
      <c r="CF112" s="1"/>
      <c r="CG112" s="1"/>
      <c r="CH112" s="1"/>
      <c r="CI112" s="1"/>
      <c r="CJ112" s="1"/>
      <c r="CK112" s="1"/>
      <c r="CL112" s="1"/>
      <c r="CM112" s="1"/>
      <c r="CN112" s="1"/>
      <c r="CO112" s="1"/>
      <c r="CP112" s="1"/>
      <c r="CQ112" s="1"/>
      <c r="CR112" s="1"/>
      <c r="CS112" s="1"/>
      <c r="CT112" s="1"/>
      <c r="CU112" s="1"/>
      <c r="CV112" s="1"/>
      <c r="CW112" s="1"/>
      <c r="CX112" s="1"/>
      <c r="CY112" s="1"/>
      <c r="CZ112" s="1"/>
      <c r="DA112" s="1"/>
      <c r="DB112" s="1"/>
      <c r="DC112" s="1"/>
      <c r="DD112" s="1"/>
      <c r="DE112" s="1"/>
      <c r="DF112" s="1"/>
      <c r="DG112" s="1"/>
      <c r="DH112" s="1"/>
      <c r="DI112" s="1"/>
      <c r="DJ112" s="1"/>
      <c r="DK112" s="1"/>
      <c r="DL112" s="1"/>
      <c r="DM112" s="1"/>
      <c r="DN112" s="1"/>
      <c r="DO112" s="1"/>
      <c r="DP112" s="1"/>
      <c r="DQ112" s="1"/>
      <c r="DR112" s="1"/>
      <c r="DS112" s="1"/>
      <c r="DT112" s="1"/>
      <c r="DU112" s="1"/>
      <c r="DV112" s="1"/>
      <c r="DW112" s="1"/>
      <c r="DX112" s="1">
        <v>7</v>
      </c>
      <c r="DY112" s="1">
        <v>7</v>
      </c>
      <c r="DZ112" s="43">
        <f t="shared" si="3"/>
        <v>1.1666666666666667</v>
      </c>
      <c r="EA112" s="43">
        <f t="shared" si="4"/>
        <v>1.1666666666666667</v>
      </c>
      <c r="EB112" s="44">
        <f t="shared" si="5"/>
        <v>2E-3</v>
      </c>
    </row>
    <row r="113" spans="1:132" x14ac:dyDescent="0.2">
      <c r="A113" s="17">
        <v>44680</v>
      </c>
      <c r="B113" s="15" t="s">
        <v>255</v>
      </c>
      <c r="C113" s="1" t="s">
        <v>3</v>
      </c>
      <c r="D113" s="1" t="s">
        <v>452</v>
      </c>
      <c r="E113" s="1">
        <v>7</v>
      </c>
      <c r="F113" s="1" t="s">
        <v>9</v>
      </c>
      <c r="G113" s="3">
        <v>3</v>
      </c>
      <c r="H113" s="3">
        <v>1</v>
      </c>
      <c r="I113" s="31">
        <v>0</v>
      </c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  <c r="CB113" s="1"/>
      <c r="CC113" s="1"/>
      <c r="CD113" s="1"/>
      <c r="CE113" s="1"/>
      <c r="CF113" s="1"/>
      <c r="CG113" s="1"/>
      <c r="CH113" s="1"/>
      <c r="CI113" s="1"/>
      <c r="CJ113" s="1"/>
      <c r="CK113" s="1"/>
      <c r="CL113" s="1"/>
      <c r="CM113" s="1"/>
      <c r="CN113" s="1"/>
      <c r="CO113" s="1"/>
      <c r="CP113" s="1"/>
      <c r="CQ113" s="1"/>
      <c r="CR113" s="1"/>
      <c r="CS113" s="1"/>
      <c r="CT113" s="1"/>
      <c r="CU113" s="1"/>
      <c r="CV113" s="1"/>
      <c r="CW113" s="1"/>
      <c r="CX113" s="1"/>
      <c r="CY113" s="1"/>
      <c r="CZ113" s="1"/>
      <c r="DA113" s="1"/>
      <c r="DB113" s="1"/>
      <c r="DC113" s="1"/>
      <c r="DD113" s="1"/>
      <c r="DE113" s="1"/>
      <c r="DF113" s="1"/>
      <c r="DG113" s="1"/>
      <c r="DH113" s="1"/>
      <c r="DI113" s="1"/>
      <c r="DJ113" s="1"/>
      <c r="DK113" s="1"/>
      <c r="DL113" s="1"/>
      <c r="DM113" s="1"/>
      <c r="DN113" s="1"/>
      <c r="DO113" s="1"/>
      <c r="DP113" s="1"/>
      <c r="DQ113" s="1"/>
      <c r="DR113" s="1"/>
      <c r="DS113" s="1"/>
      <c r="DT113" s="1"/>
      <c r="DU113" s="1"/>
      <c r="DV113" s="1"/>
      <c r="DW113" s="1"/>
      <c r="DX113" s="1">
        <v>0</v>
      </c>
      <c r="DY113" s="1">
        <v>0</v>
      </c>
      <c r="DZ113" s="43">
        <f t="shared" si="3"/>
        <v>0</v>
      </c>
      <c r="EA113" s="43">
        <f t="shared" si="4"/>
        <v>0</v>
      </c>
      <c r="EB113" s="44">
        <f t="shared" si="5"/>
        <v>0</v>
      </c>
    </row>
    <row r="114" spans="1:132" x14ac:dyDescent="0.2">
      <c r="A114" s="17">
        <v>44680</v>
      </c>
      <c r="B114" s="15" t="s">
        <v>257</v>
      </c>
      <c r="C114" s="1" t="s">
        <v>4</v>
      </c>
      <c r="D114" s="1" t="s">
        <v>452</v>
      </c>
      <c r="E114" s="1">
        <v>6</v>
      </c>
      <c r="F114" s="1" t="s">
        <v>187</v>
      </c>
      <c r="G114" s="3">
        <v>5</v>
      </c>
      <c r="H114" s="3">
        <v>2</v>
      </c>
      <c r="I114" s="31">
        <v>0</v>
      </c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  <c r="CA114" s="1"/>
      <c r="CB114" s="1"/>
      <c r="CC114" s="1"/>
      <c r="CD114" s="1"/>
      <c r="CE114" s="1"/>
      <c r="CF114" s="1"/>
      <c r="CG114" s="1"/>
      <c r="CH114" s="1"/>
      <c r="CI114" s="1"/>
      <c r="CJ114" s="1"/>
      <c r="CK114" s="1"/>
      <c r="CL114" s="1"/>
      <c r="CM114" s="1"/>
      <c r="CN114" s="1"/>
      <c r="CO114" s="1"/>
      <c r="CP114" s="1"/>
      <c r="CQ114" s="1"/>
      <c r="CR114" s="1"/>
      <c r="CS114" s="1"/>
      <c r="CT114" s="1"/>
      <c r="CU114" s="1"/>
      <c r="CV114" s="1"/>
      <c r="CW114" s="1"/>
      <c r="CX114" s="1"/>
      <c r="CY114" s="1"/>
      <c r="CZ114" s="1"/>
      <c r="DA114" s="1"/>
      <c r="DB114" s="1"/>
      <c r="DC114" s="1"/>
      <c r="DD114" s="1"/>
      <c r="DE114" s="1"/>
      <c r="DF114" s="1"/>
      <c r="DG114" s="1"/>
      <c r="DH114" s="1"/>
      <c r="DI114" s="1"/>
      <c r="DJ114" s="1"/>
      <c r="DK114" s="1"/>
      <c r="DL114" s="1"/>
      <c r="DM114" s="1"/>
      <c r="DN114" s="1"/>
      <c r="DO114" s="1"/>
      <c r="DP114" s="1"/>
      <c r="DQ114" s="1"/>
      <c r="DR114" s="1"/>
      <c r="DS114" s="1"/>
      <c r="DT114" s="1"/>
      <c r="DU114" s="1"/>
      <c r="DV114" s="1"/>
      <c r="DW114" s="1"/>
      <c r="DX114" s="1">
        <v>0</v>
      </c>
      <c r="DY114" s="1">
        <v>0</v>
      </c>
      <c r="DZ114" s="43">
        <f t="shared" si="3"/>
        <v>0</v>
      </c>
      <c r="EA114" s="43">
        <f t="shared" si="4"/>
        <v>0</v>
      </c>
      <c r="EB114" s="44">
        <f t="shared" si="5"/>
        <v>0</v>
      </c>
    </row>
    <row r="115" spans="1:132" x14ac:dyDescent="0.2">
      <c r="A115" s="17">
        <v>44680</v>
      </c>
      <c r="B115" s="15" t="s">
        <v>259</v>
      </c>
      <c r="C115" s="1" t="s">
        <v>5</v>
      </c>
      <c r="D115" s="1" t="s">
        <v>452</v>
      </c>
      <c r="E115" s="1">
        <v>5</v>
      </c>
      <c r="F115" s="1" t="s">
        <v>187</v>
      </c>
      <c r="G115" s="3">
        <v>4</v>
      </c>
      <c r="H115" s="3">
        <v>2</v>
      </c>
      <c r="I115" s="31">
        <v>0</v>
      </c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BW115" s="1"/>
      <c r="BX115" s="1"/>
      <c r="BY115" s="1"/>
      <c r="BZ115" s="1"/>
      <c r="CA115" s="1"/>
      <c r="CB115" s="1"/>
      <c r="CC115" s="1"/>
      <c r="CD115" s="1"/>
      <c r="CE115" s="1"/>
      <c r="CF115" s="1"/>
      <c r="CG115" s="1"/>
      <c r="CH115" s="1"/>
      <c r="CI115" s="1"/>
      <c r="CJ115" s="1"/>
      <c r="CK115" s="1"/>
      <c r="CL115" s="1"/>
      <c r="CM115" s="1"/>
      <c r="CN115" s="1"/>
      <c r="CO115" s="1"/>
      <c r="CP115" s="1"/>
      <c r="CQ115" s="1"/>
      <c r="CR115" s="1"/>
      <c r="CS115" s="1"/>
      <c r="CT115" s="1"/>
      <c r="CU115" s="1"/>
      <c r="CV115" s="1"/>
      <c r="CW115" s="1"/>
      <c r="CX115" s="1"/>
      <c r="CY115" s="1"/>
      <c r="CZ115" s="1"/>
      <c r="DA115" s="1"/>
      <c r="DB115" s="1"/>
      <c r="DC115" s="1"/>
      <c r="DD115" s="1"/>
      <c r="DE115" s="1"/>
      <c r="DF115" s="1"/>
      <c r="DG115" s="1"/>
      <c r="DH115" s="1"/>
      <c r="DI115" s="1"/>
      <c r="DJ115" s="1"/>
      <c r="DK115" s="1"/>
      <c r="DL115" s="1"/>
      <c r="DM115" s="1"/>
      <c r="DN115" s="1"/>
      <c r="DO115" s="1"/>
      <c r="DP115" s="1"/>
      <c r="DQ115" s="1"/>
      <c r="DR115" s="1"/>
      <c r="DS115" s="1"/>
      <c r="DT115" s="1"/>
      <c r="DU115" s="1"/>
      <c r="DV115" s="1"/>
      <c r="DW115" s="1"/>
      <c r="DX115" s="1">
        <v>0</v>
      </c>
      <c r="DY115" s="1">
        <v>0</v>
      </c>
      <c r="DZ115" s="43">
        <f t="shared" si="3"/>
        <v>0</v>
      </c>
      <c r="EA115" s="43">
        <f t="shared" si="4"/>
        <v>0</v>
      </c>
      <c r="EB115" s="44">
        <f t="shared" si="5"/>
        <v>0</v>
      </c>
    </row>
    <row r="116" spans="1:132" x14ac:dyDescent="0.2">
      <c r="A116" s="17">
        <v>44680</v>
      </c>
      <c r="B116" s="15" t="s">
        <v>233</v>
      </c>
      <c r="C116" s="1" t="s">
        <v>7</v>
      </c>
      <c r="D116" s="1" t="s">
        <v>452</v>
      </c>
      <c r="E116" s="1">
        <v>2</v>
      </c>
      <c r="F116" s="1" t="s">
        <v>9</v>
      </c>
      <c r="G116" s="3">
        <v>3</v>
      </c>
      <c r="H116" s="3">
        <v>2</v>
      </c>
      <c r="I116" s="31">
        <v>0</v>
      </c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  <c r="BZ116" s="1"/>
      <c r="CA116" s="1"/>
      <c r="CB116" s="1"/>
      <c r="CC116" s="1"/>
      <c r="CD116" s="1"/>
      <c r="CE116" s="1"/>
      <c r="CF116" s="1"/>
      <c r="CG116" s="1"/>
      <c r="CH116" s="1"/>
      <c r="CI116" s="1"/>
      <c r="CJ116" s="1"/>
      <c r="CK116" s="1"/>
      <c r="CL116" s="1"/>
      <c r="CM116" s="1"/>
      <c r="CN116" s="1"/>
      <c r="CO116" s="1"/>
      <c r="CP116" s="1"/>
      <c r="CQ116" s="1"/>
      <c r="CR116" s="1"/>
      <c r="CS116" s="1"/>
      <c r="CT116" s="1"/>
      <c r="CU116" s="1"/>
      <c r="CV116" s="1"/>
      <c r="CW116" s="1"/>
      <c r="CX116" s="1"/>
      <c r="CY116" s="1"/>
      <c r="CZ116" s="1"/>
      <c r="DA116" s="1"/>
      <c r="DB116" s="1"/>
      <c r="DC116" s="1"/>
      <c r="DD116" s="1"/>
      <c r="DE116" s="1"/>
      <c r="DF116" s="1"/>
      <c r="DG116" s="1"/>
      <c r="DH116" s="1"/>
      <c r="DI116" s="1"/>
      <c r="DJ116" s="1"/>
      <c r="DK116" s="1"/>
      <c r="DL116" s="1"/>
      <c r="DM116" s="1"/>
      <c r="DN116" s="1"/>
      <c r="DO116" s="1"/>
      <c r="DP116" s="1"/>
      <c r="DQ116" s="1"/>
      <c r="DR116" s="1"/>
      <c r="DS116" s="1"/>
      <c r="DT116" s="1"/>
      <c r="DU116" s="1"/>
      <c r="DV116" s="1"/>
      <c r="DW116" s="1"/>
      <c r="DX116" s="1">
        <v>0</v>
      </c>
      <c r="DY116" s="1">
        <v>0</v>
      </c>
      <c r="DZ116" s="43">
        <f t="shared" si="3"/>
        <v>0</v>
      </c>
      <c r="EA116" s="43">
        <f t="shared" si="4"/>
        <v>0</v>
      </c>
      <c r="EB116" s="44">
        <f t="shared" si="5"/>
        <v>0</v>
      </c>
    </row>
    <row r="117" spans="1:132" x14ac:dyDescent="0.2">
      <c r="A117" s="17">
        <v>44687</v>
      </c>
      <c r="B117" s="15" t="s">
        <v>198</v>
      </c>
      <c r="C117" s="1" t="s">
        <v>0</v>
      </c>
      <c r="D117" s="1" t="s">
        <v>452</v>
      </c>
      <c r="E117" s="1">
        <v>10</v>
      </c>
      <c r="F117" s="1" t="s">
        <v>187</v>
      </c>
      <c r="G117" s="3">
        <v>5</v>
      </c>
      <c r="H117" s="3">
        <v>2</v>
      </c>
      <c r="I117" s="31">
        <v>0</v>
      </c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  <c r="BX117" s="1"/>
      <c r="BY117" s="1"/>
      <c r="BZ117" s="1"/>
      <c r="CA117" s="1"/>
      <c r="CB117" s="1"/>
      <c r="CC117" s="1"/>
      <c r="CD117" s="1"/>
      <c r="CE117" s="1"/>
      <c r="CF117" s="1"/>
      <c r="CG117" s="1"/>
      <c r="CH117" s="1"/>
      <c r="CI117" s="1"/>
      <c r="CJ117" s="1"/>
      <c r="CK117" s="1"/>
      <c r="CL117" s="1"/>
      <c r="CM117" s="1"/>
      <c r="CN117" s="1"/>
      <c r="CO117" s="1"/>
      <c r="CP117" s="1"/>
      <c r="CQ117" s="1"/>
      <c r="CR117" s="1"/>
      <c r="CS117" s="1"/>
      <c r="CT117" s="1"/>
      <c r="CU117" s="1"/>
      <c r="CV117" s="1"/>
      <c r="CW117" s="1"/>
      <c r="CX117" s="1"/>
      <c r="CY117" s="1"/>
      <c r="CZ117" s="1"/>
      <c r="DA117" s="1"/>
      <c r="DB117" s="1"/>
      <c r="DC117" s="1"/>
      <c r="DD117" s="1"/>
      <c r="DE117" s="1"/>
      <c r="DF117" s="1"/>
      <c r="DG117" s="1"/>
      <c r="DH117" s="1"/>
      <c r="DI117" s="1"/>
      <c r="DJ117" s="1"/>
      <c r="DK117" s="1"/>
      <c r="DL117" s="1"/>
      <c r="DM117" s="1"/>
      <c r="DN117" s="1"/>
      <c r="DO117" s="1"/>
      <c r="DP117" s="1"/>
      <c r="DQ117" s="1"/>
      <c r="DR117" s="1"/>
      <c r="DS117" s="1"/>
      <c r="DT117" s="1"/>
      <c r="DU117" s="1"/>
      <c r="DV117" s="1"/>
      <c r="DW117" s="1"/>
      <c r="DX117" s="1">
        <v>0</v>
      </c>
      <c r="DY117" s="1">
        <v>0</v>
      </c>
      <c r="DZ117" s="43">
        <f t="shared" si="3"/>
        <v>0</v>
      </c>
      <c r="EA117" s="43">
        <f t="shared" si="4"/>
        <v>0</v>
      </c>
      <c r="EB117" s="44">
        <f t="shared" si="5"/>
        <v>0</v>
      </c>
    </row>
    <row r="118" spans="1:132" x14ac:dyDescent="0.2">
      <c r="A118" s="17">
        <v>44687</v>
      </c>
      <c r="B118" s="15" t="s">
        <v>182</v>
      </c>
      <c r="C118" s="1" t="s">
        <v>1</v>
      </c>
      <c r="D118" s="1" t="s">
        <v>452</v>
      </c>
      <c r="E118" s="1">
        <v>9</v>
      </c>
      <c r="F118" s="1" t="s">
        <v>187</v>
      </c>
      <c r="G118" s="3">
        <v>3</v>
      </c>
      <c r="H118" s="3">
        <v>2</v>
      </c>
      <c r="I118" s="31">
        <v>0</v>
      </c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  <c r="BX118" s="1"/>
      <c r="BY118" s="1"/>
      <c r="BZ118" s="1"/>
      <c r="CA118" s="1"/>
      <c r="CB118" s="1"/>
      <c r="CC118" s="1"/>
      <c r="CD118" s="1"/>
      <c r="CE118" s="1"/>
      <c r="CF118" s="1"/>
      <c r="CG118" s="1"/>
      <c r="CH118" s="1"/>
      <c r="CI118" s="1"/>
      <c r="CJ118" s="1"/>
      <c r="CK118" s="1"/>
      <c r="CL118" s="1"/>
      <c r="CM118" s="1"/>
      <c r="CN118" s="1"/>
      <c r="CO118" s="1"/>
      <c r="CP118" s="1"/>
      <c r="CQ118" s="1"/>
      <c r="CR118" s="1"/>
      <c r="CS118" s="1"/>
      <c r="CT118" s="1"/>
      <c r="CU118" s="1"/>
      <c r="CV118" s="1"/>
      <c r="CW118" s="1"/>
      <c r="CX118" s="1"/>
      <c r="CY118" s="1"/>
      <c r="CZ118" s="1"/>
      <c r="DA118" s="1"/>
      <c r="DB118" s="1"/>
      <c r="DC118" s="1"/>
      <c r="DD118" s="1"/>
      <c r="DE118" s="1"/>
      <c r="DF118" s="1"/>
      <c r="DG118" s="1"/>
      <c r="DH118" s="1"/>
      <c r="DI118" s="1"/>
      <c r="DJ118" s="1"/>
      <c r="DK118" s="1"/>
      <c r="DL118" s="1"/>
      <c r="DM118" s="1"/>
      <c r="DN118" s="1"/>
      <c r="DO118" s="1"/>
      <c r="DP118" s="1"/>
      <c r="DQ118" s="1"/>
      <c r="DR118" s="1"/>
      <c r="DS118" s="1"/>
      <c r="DT118" s="1"/>
      <c r="DU118" s="1"/>
      <c r="DV118" s="1"/>
      <c r="DW118" s="1"/>
      <c r="DX118" s="1">
        <v>0</v>
      </c>
      <c r="DY118" s="1">
        <v>0</v>
      </c>
      <c r="DZ118" s="43">
        <f t="shared" si="3"/>
        <v>0</v>
      </c>
      <c r="EA118" s="43">
        <f t="shared" si="4"/>
        <v>0</v>
      </c>
      <c r="EB118" s="44">
        <f t="shared" si="5"/>
        <v>0</v>
      </c>
    </row>
    <row r="119" spans="1:132" x14ac:dyDescent="0.2">
      <c r="A119" s="17">
        <v>44687</v>
      </c>
      <c r="B119" s="15" t="s">
        <v>217</v>
      </c>
      <c r="C119" s="1" t="s">
        <v>2</v>
      </c>
      <c r="D119" s="1" t="s">
        <v>452</v>
      </c>
      <c r="E119" s="1">
        <v>8</v>
      </c>
      <c r="F119" s="1" t="s">
        <v>9</v>
      </c>
      <c r="G119" s="3">
        <v>5</v>
      </c>
      <c r="H119" s="3">
        <v>2</v>
      </c>
      <c r="I119" s="31">
        <v>0</v>
      </c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1"/>
      <c r="BV119" s="1"/>
      <c r="BW119" s="1"/>
      <c r="BX119" s="1"/>
      <c r="BY119" s="1"/>
      <c r="BZ119" s="1"/>
      <c r="CA119" s="1"/>
      <c r="CB119" s="1"/>
      <c r="CC119" s="1"/>
      <c r="CD119" s="1"/>
      <c r="CE119" s="1"/>
      <c r="CF119" s="1"/>
      <c r="CG119" s="1"/>
      <c r="CH119" s="1"/>
      <c r="CI119" s="1"/>
      <c r="CJ119" s="1"/>
      <c r="CK119" s="1"/>
      <c r="CL119" s="1"/>
      <c r="CM119" s="1"/>
      <c r="CN119" s="1"/>
      <c r="CO119" s="1"/>
      <c r="CP119" s="1"/>
      <c r="CQ119" s="1"/>
      <c r="CR119" s="1"/>
      <c r="CS119" s="1"/>
      <c r="CT119" s="1"/>
      <c r="CU119" s="1"/>
      <c r="CV119" s="1"/>
      <c r="CW119" s="1"/>
      <c r="CX119" s="1"/>
      <c r="CY119" s="1"/>
      <c r="CZ119" s="1"/>
      <c r="DA119" s="1"/>
      <c r="DB119" s="1"/>
      <c r="DC119" s="1"/>
      <c r="DD119" s="1"/>
      <c r="DE119" s="1"/>
      <c r="DF119" s="1"/>
      <c r="DG119" s="1"/>
      <c r="DH119" s="1"/>
      <c r="DI119" s="1"/>
      <c r="DJ119" s="1"/>
      <c r="DK119" s="1"/>
      <c r="DL119" s="1"/>
      <c r="DM119" s="1"/>
      <c r="DN119" s="1"/>
      <c r="DO119" s="1"/>
      <c r="DP119" s="1"/>
      <c r="DQ119" s="1"/>
      <c r="DR119" s="1"/>
      <c r="DS119" s="1"/>
      <c r="DT119" s="1"/>
      <c r="DU119" s="1"/>
      <c r="DV119" s="1"/>
      <c r="DW119" s="1"/>
      <c r="DX119" s="1">
        <v>0</v>
      </c>
      <c r="DY119" s="1">
        <v>0</v>
      </c>
      <c r="DZ119" s="43">
        <f t="shared" si="3"/>
        <v>0</v>
      </c>
      <c r="EA119" s="43">
        <f t="shared" si="4"/>
        <v>0</v>
      </c>
      <c r="EB119" s="44">
        <f t="shared" si="5"/>
        <v>0</v>
      </c>
    </row>
    <row r="120" spans="1:132" x14ac:dyDescent="0.2">
      <c r="A120" s="17">
        <v>44687</v>
      </c>
      <c r="B120" s="15" t="s">
        <v>235</v>
      </c>
      <c r="C120" s="1" t="s">
        <v>3</v>
      </c>
      <c r="D120" s="1" t="s">
        <v>452</v>
      </c>
      <c r="E120" s="1">
        <v>7</v>
      </c>
      <c r="F120" s="1" t="s">
        <v>187</v>
      </c>
      <c r="G120" s="3">
        <v>3</v>
      </c>
      <c r="H120" s="3">
        <v>1</v>
      </c>
      <c r="I120" s="31">
        <v>0</v>
      </c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1"/>
      <c r="BY120" s="1"/>
      <c r="BZ120" s="1"/>
      <c r="CA120" s="1"/>
      <c r="CB120" s="1"/>
      <c r="CC120" s="1"/>
      <c r="CD120" s="1"/>
      <c r="CE120" s="1"/>
      <c r="CF120" s="1"/>
      <c r="CG120" s="1"/>
      <c r="CH120" s="1"/>
      <c r="CI120" s="1"/>
      <c r="CJ120" s="1"/>
      <c r="CK120" s="1"/>
      <c r="CL120" s="1"/>
      <c r="CM120" s="1"/>
      <c r="CN120" s="1"/>
      <c r="CO120" s="1"/>
      <c r="CP120" s="1"/>
      <c r="CQ120" s="1"/>
      <c r="CR120" s="1"/>
      <c r="CS120" s="1"/>
      <c r="CT120" s="1"/>
      <c r="CU120" s="1"/>
      <c r="CV120" s="1"/>
      <c r="CW120" s="1"/>
      <c r="CX120" s="1"/>
      <c r="CY120" s="1"/>
      <c r="CZ120" s="1"/>
      <c r="DA120" s="1"/>
      <c r="DB120" s="1"/>
      <c r="DC120" s="1"/>
      <c r="DD120" s="1"/>
      <c r="DE120" s="1"/>
      <c r="DF120" s="1"/>
      <c r="DG120" s="1"/>
      <c r="DH120" s="1"/>
      <c r="DI120" s="1"/>
      <c r="DJ120" s="1"/>
      <c r="DK120" s="1"/>
      <c r="DL120" s="1"/>
      <c r="DM120" s="1"/>
      <c r="DN120" s="1"/>
      <c r="DO120" s="1"/>
      <c r="DP120" s="1"/>
      <c r="DQ120" s="1"/>
      <c r="DR120" s="1"/>
      <c r="DS120" s="1"/>
      <c r="DT120" s="1"/>
      <c r="DU120" s="1"/>
      <c r="DV120" s="1"/>
      <c r="DW120" s="1"/>
      <c r="DX120" s="1">
        <v>0</v>
      </c>
      <c r="DY120" s="1">
        <v>0</v>
      </c>
      <c r="DZ120" s="43">
        <f t="shared" si="3"/>
        <v>0</v>
      </c>
      <c r="EA120" s="43">
        <f t="shared" si="4"/>
        <v>0</v>
      </c>
      <c r="EB120" s="44">
        <f t="shared" si="5"/>
        <v>0</v>
      </c>
    </row>
    <row r="121" spans="1:132" x14ac:dyDescent="0.2">
      <c r="A121" s="17">
        <v>44687</v>
      </c>
      <c r="B121" s="15" t="s">
        <v>261</v>
      </c>
      <c r="C121" s="1" t="s">
        <v>4</v>
      </c>
      <c r="D121" s="1" t="s">
        <v>452</v>
      </c>
      <c r="E121" s="1">
        <v>6</v>
      </c>
      <c r="F121" s="1" t="s">
        <v>187</v>
      </c>
      <c r="G121" s="3">
        <v>5</v>
      </c>
      <c r="H121" s="3">
        <v>2</v>
      </c>
      <c r="I121" s="31">
        <v>0</v>
      </c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  <c r="BX121" s="1"/>
      <c r="BY121" s="1"/>
      <c r="BZ121" s="1"/>
      <c r="CA121" s="1"/>
      <c r="CB121" s="1"/>
      <c r="CC121" s="1"/>
      <c r="CD121" s="1"/>
      <c r="CE121" s="1"/>
      <c r="CF121" s="1"/>
      <c r="CG121" s="1"/>
      <c r="CH121" s="1"/>
      <c r="CI121" s="1"/>
      <c r="CJ121" s="1"/>
      <c r="CK121" s="1"/>
      <c r="CL121" s="1"/>
      <c r="CM121" s="1"/>
      <c r="CN121" s="1"/>
      <c r="CO121" s="1"/>
      <c r="CP121" s="1"/>
      <c r="CQ121" s="1"/>
      <c r="CR121" s="1"/>
      <c r="CS121" s="1"/>
      <c r="CT121" s="1"/>
      <c r="CU121" s="1"/>
      <c r="CV121" s="1"/>
      <c r="CW121" s="1"/>
      <c r="CX121" s="1"/>
      <c r="CY121" s="1"/>
      <c r="CZ121" s="1"/>
      <c r="DA121" s="1"/>
      <c r="DB121" s="1"/>
      <c r="DC121" s="1"/>
      <c r="DD121" s="1"/>
      <c r="DE121" s="1"/>
      <c r="DF121" s="1"/>
      <c r="DG121" s="1"/>
      <c r="DH121" s="1"/>
      <c r="DI121" s="1"/>
      <c r="DJ121" s="1"/>
      <c r="DK121" s="1"/>
      <c r="DL121" s="1"/>
      <c r="DM121" s="1"/>
      <c r="DN121" s="1"/>
      <c r="DO121" s="1"/>
      <c r="DP121" s="1"/>
      <c r="DQ121" s="1"/>
      <c r="DR121" s="1"/>
      <c r="DS121" s="1"/>
      <c r="DT121" s="1"/>
      <c r="DU121" s="1"/>
      <c r="DV121" s="1"/>
      <c r="DW121" s="1"/>
      <c r="DX121" s="1">
        <v>0</v>
      </c>
      <c r="DY121" s="1">
        <v>0</v>
      </c>
      <c r="DZ121" s="43">
        <f t="shared" si="3"/>
        <v>0</v>
      </c>
      <c r="EA121" s="43">
        <f t="shared" si="4"/>
        <v>0</v>
      </c>
      <c r="EB121" s="44">
        <f t="shared" si="5"/>
        <v>0</v>
      </c>
    </row>
    <row r="122" spans="1:132" x14ac:dyDescent="0.2">
      <c r="A122" s="17">
        <v>44687</v>
      </c>
      <c r="B122" s="15" t="s">
        <v>197</v>
      </c>
      <c r="C122" s="1" t="s">
        <v>5</v>
      </c>
      <c r="D122" s="1" t="s">
        <v>452</v>
      </c>
      <c r="E122" s="1">
        <v>5</v>
      </c>
      <c r="F122" s="1" t="s">
        <v>187</v>
      </c>
      <c r="G122" s="3">
        <v>4</v>
      </c>
      <c r="H122" s="3">
        <v>2</v>
      </c>
      <c r="I122" s="31">
        <v>1.4999999999999999E-2</v>
      </c>
      <c r="J122" s="1">
        <v>1</v>
      </c>
      <c r="K122" s="1">
        <v>1</v>
      </c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>
        <v>1</v>
      </c>
      <c r="AC122" s="1"/>
      <c r="AD122" s="1"/>
      <c r="AE122" s="1"/>
      <c r="AF122" s="1">
        <v>1</v>
      </c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  <c r="BV122" s="1"/>
      <c r="BW122" s="1"/>
      <c r="BX122" s="1"/>
      <c r="BY122" s="1"/>
      <c r="BZ122" s="1"/>
      <c r="CA122" s="1"/>
      <c r="CB122" s="1"/>
      <c r="CC122" s="1"/>
      <c r="CD122" s="1"/>
      <c r="CE122" s="1"/>
      <c r="CF122" s="1"/>
      <c r="CG122" s="1"/>
      <c r="CH122" s="1"/>
      <c r="CI122" s="1"/>
      <c r="CJ122" s="1"/>
      <c r="CK122" s="1"/>
      <c r="CL122" s="1"/>
      <c r="CM122" s="1"/>
      <c r="CN122" s="1"/>
      <c r="CO122" s="1"/>
      <c r="CP122" s="1"/>
      <c r="CQ122" s="1"/>
      <c r="CR122" s="1"/>
      <c r="CS122" s="1"/>
      <c r="CT122" s="1"/>
      <c r="CU122" s="1"/>
      <c r="CV122" s="1"/>
      <c r="CW122" s="1"/>
      <c r="CX122" s="1"/>
      <c r="CY122" s="1"/>
      <c r="CZ122" s="1"/>
      <c r="DA122" s="1"/>
      <c r="DB122" s="1"/>
      <c r="DC122" s="1"/>
      <c r="DD122" s="1"/>
      <c r="DE122" s="1"/>
      <c r="DF122" s="1"/>
      <c r="DG122" s="1"/>
      <c r="DH122" s="1"/>
      <c r="DI122" s="1"/>
      <c r="DJ122" s="1"/>
      <c r="DK122" s="1"/>
      <c r="DL122" s="1"/>
      <c r="DM122" s="1"/>
      <c r="DN122" s="1"/>
      <c r="DO122" s="1"/>
      <c r="DP122" s="1"/>
      <c r="DQ122" s="1"/>
      <c r="DR122" s="1"/>
      <c r="DS122" s="1"/>
      <c r="DT122" s="1"/>
      <c r="DU122" s="1"/>
      <c r="DV122" s="1"/>
      <c r="DW122" s="1"/>
      <c r="DX122" s="1">
        <v>4</v>
      </c>
      <c r="DY122" s="1">
        <v>4</v>
      </c>
      <c r="DZ122" s="43">
        <f t="shared" si="3"/>
        <v>0.5</v>
      </c>
      <c r="EA122" s="43">
        <f t="shared" si="4"/>
        <v>0.5</v>
      </c>
      <c r="EB122" s="44">
        <f t="shared" si="5"/>
        <v>1.8749999999999999E-3</v>
      </c>
    </row>
    <row r="123" spans="1:132" x14ac:dyDescent="0.2">
      <c r="A123" s="17">
        <v>44694</v>
      </c>
      <c r="B123" s="15" t="s">
        <v>251</v>
      </c>
      <c r="C123" s="1" t="s">
        <v>0</v>
      </c>
      <c r="D123" s="1" t="s">
        <v>452</v>
      </c>
      <c r="E123" s="1">
        <v>10</v>
      </c>
      <c r="F123" s="1" t="s">
        <v>187</v>
      </c>
      <c r="G123" s="3">
        <v>5</v>
      </c>
      <c r="H123" s="3">
        <v>2</v>
      </c>
      <c r="I123" s="31">
        <v>5.0999999999999997E-2</v>
      </c>
      <c r="J123" s="1"/>
      <c r="K123" s="1">
        <v>3</v>
      </c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>
        <v>3</v>
      </c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  <c r="BR123" s="1"/>
      <c r="BS123" s="1"/>
      <c r="BT123" s="1"/>
      <c r="BU123" s="1"/>
      <c r="BV123" s="1"/>
      <c r="BW123" s="1"/>
      <c r="BX123" s="1"/>
      <c r="BY123" s="1"/>
      <c r="BZ123" s="1"/>
      <c r="CA123" s="1"/>
      <c r="CB123" s="1"/>
      <c r="CC123" s="1"/>
      <c r="CD123" s="1"/>
      <c r="CE123" s="1"/>
      <c r="CF123" s="1"/>
      <c r="CG123" s="1"/>
      <c r="CH123" s="1"/>
      <c r="CI123" s="1"/>
      <c r="CJ123" s="1"/>
      <c r="CK123" s="1"/>
      <c r="CL123" s="1"/>
      <c r="CM123" s="1"/>
      <c r="CN123" s="1"/>
      <c r="CO123" s="1"/>
      <c r="CP123" s="1"/>
      <c r="CQ123" s="1"/>
      <c r="CR123" s="1"/>
      <c r="CS123" s="1"/>
      <c r="CT123" s="1"/>
      <c r="CU123" s="1"/>
      <c r="CV123" s="1"/>
      <c r="CW123" s="1"/>
      <c r="CX123" s="1"/>
      <c r="CY123" s="1"/>
      <c r="CZ123" s="1"/>
      <c r="DA123" s="1"/>
      <c r="DB123" s="1"/>
      <c r="DC123" s="1"/>
      <c r="DD123" s="1"/>
      <c r="DE123" s="1"/>
      <c r="DF123" s="1"/>
      <c r="DG123" s="1"/>
      <c r="DH123" s="1"/>
      <c r="DI123" s="1"/>
      <c r="DJ123" s="1"/>
      <c r="DK123" s="1"/>
      <c r="DL123" s="1"/>
      <c r="DM123" s="1"/>
      <c r="DN123" s="1"/>
      <c r="DO123" s="1"/>
      <c r="DP123" s="1"/>
      <c r="DQ123" s="1"/>
      <c r="DR123" s="1"/>
      <c r="DS123" s="1"/>
      <c r="DT123" s="1"/>
      <c r="DU123" s="1"/>
      <c r="DV123" s="1"/>
      <c r="DW123" s="1"/>
      <c r="DX123" s="1">
        <v>6</v>
      </c>
      <c r="DY123" s="1">
        <v>6</v>
      </c>
      <c r="DZ123" s="43">
        <f t="shared" si="3"/>
        <v>0.6</v>
      </c>
      <c r="EA123" s="43">
        <f t="shared" si="4"/>
        <v>0.6</v>
      </c>
      <c r="EB123" s="44">
        <f t="shared" si="5"/>
        <v>5.0999999999999995E-3</v>
      </c>
    </row>
    <row r="124" spans="1:132" x14ac:dyDescent="0.2">
      <c r="A124" s="17">
        <v>44694</v>
      </c>
      <c r="B124" s="15" t="s">
        <v>263</v>
      </c>
      <c r="C124" s="1" t="s">
        <v>1</v>
      </c>
      <c r="D124" s="1" t="s">
        <v>452</v>
      </c>
      <c r="E124" s="1">
        <v>9</v>
      </c>
      <c r="F124" s="1" t="s">
        <v>9</v>
      </c>
      <c r="G124" s="3">
        <v>3</v>
      </c>
      <c r="H124" s="3">
        <v>2</v>
      </c>
      <c r="I124" s="31">
        <v>2.1000000000000001E-2</v>
      </c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>
        <v>3</v>
      </c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  <c r="BS124" s="1"/>
      <c r="BT124" s="1"/>
      <c r="BU124" s="1"/>
      <c r="BV124" s="1"/>
      <c r="BW124" s="1"/>
      <c r="BX124" s="1"/>
      <c r="BY124" s="1"/>
      <c r="BZ124" s="1"/>
      <c r="CA124" s="1"/>
      <c r="CB124" s="1"/>
      <c r="CC124" s="1"/>
      <c r="CD124" s="1"/>
      <c r="CE124" s="1"/>
      <c r="CF124" s="1"/>
      <c r="CG124" s="1"/>
      <c r="CH124" s="1"/>
      <c r="CI124" s="1"/>
      <c r="CJ124" s="1"/>
      <c r="CK124" s="1"/>
      <c r="CL124" s="1"/>
      <c r="CM124" s="1"/>
      <c r="CN124" s="1"/>
      <c r="CO124" s="1"/>
      <c r="CP124" s="1"/>
      <c r="CQ124" s="1"/>
      <c r="CR124" s="1"/>
      <c r="CS124" s="1"/>
      <c r="CT124" s="1"/>
      <c r="CU124" s="1"/>
      <c r="CV124" s="1"/>
      <c r="CW124" s="1"/>
      <c r="CX124" s="1"/>
      <c r="CY124" s="1"/>
      <c r="CZ124" s="1"/>
      <c r="DA124" s="1"/>
      <c r="DB124" s="1"/>
      <c r="DC124" s="1"/>
      <c r="DD124" s="1"/>
      <c r="DE124" s="1"/>
      <c r="DF124" s="1"/>
      <c r="DG124" s="1"/>
      <c r="DH124" s="1"/>
      <c r="DI124" s="1"/>
      <c r="DJ124" s="1"/>
      <c r="DK124" s="1"/>
      <c r="DL124" s="1"/>
      <c r="DM124" s="1"/>
      <c r="DN124" s="1"/>
      <c r="DO124" s="1"/>
      <c r="DP124" s="1"/>
      <c r="DQ124" s="1"/>
      <c r="DR124" s="1"/>
      <c r="DS124" s="1"/>
      <c r="DT124" s="1"/>
      <c r="DU124" s="1"/>
      <c r="DV124" s="1"/>
      <c r="DW124" s="1"/>
      <c r="DX124" s="1">
        <v>3</v>
      </c>
      <c r="DY124" s="1">
        <v>3</v>
      </c>
      <c r="DZ124" s="43">
        <f t="shared" si="3"/>
        <v>0.5</v>
      </c>
      <c r="EA124" s="43">
        <f t="shared" si="4"/>
        <v>0.5</v>
      </c>
      <c r="EB124" s="44">
        <f t="shared" si="5"/>
        <v>3.5000000000000001E-3</v>
      </c>
    </row>
    <row r="125" spans="1:132" x14ac:dyDescent="0.2">
      <c r="A125" s="17">
        <v>44694</v>
      </c>
      <c r="B125" s="15" t="s">
        <v>226</v>
      </c>
      <c r="C125" s="1" t="s">
        <v>2</v>
      </c>
      <c r="D125" s="1" t="s">
        <v>452</v>
      </c>
      <c r="E125" s="1">
        <v>8</v>
      </c>
      <c r="F125" s="1" t="s">
        <v>187</v>
      </c>
      <c r="G125" s="3">
        <v>5</v>
      </c>
      <c r="H125" s="3">
        <v>2</v>
      </c>
      <c r="I125" s="31">
        <v>2E-3</v>
      </c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>
        <v>2</v>
      </c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1"/>
      <c r="BT125" s="1"/>
      <c r="BU125" s="1"/>
      <c r="BV125" s="1"/>
      <c r="BW125" s="1"/>
      <c r="BX125" s="1"/>
      <c r="BY125" s="1"/>
      <c r="BZ125" s="1"/>
      <c r="CA125" s="1"/>
      <c r="CB125" s="1"/>
      <c r="CC125" s="1"/>
      <c r="CD125" s="1"/>
      <c r="CE125" s="1"/>
      <c r="CF125" s="1"/>
      <c r="CG125" s="1"/>
      <c r="CH125" s="1"/>
      <c r="CI125" s="1"/>
      <c r="CJ125" s="1"/>
      <c r="CK125" s="1"/>
      <c r="CL125" s="1"/>
      <c r="CM125" s="1"/>
      <c r="CN125" s="1"/>
      <c r="CO125" s="1"/>
      <c r="CP125" s="1"/>
      <c r="CQ125" s="1"/>
      <c r="CR125" s="1"/>
      <c r="CS125" s="1"/>
      <c r="CT125" s="1"/>
      <c r="CU125" s="1"/>
      <c r="CV125" s="1"/>
      <c r="CW125" s="1"/>
      <c r="CX125" s="1"/>
      <c r="CY125" s="1"/>
      <c r="CZ125" s="1"/>
      <c r="DA125" s="1"/>
      <c r="DB125" s="1"/>
      <c r="DC125" s="1"/>
      <c r="DD125" s="1"/>
      <c r="DE125" s="1"/>
      <c r="DF125" s="1"/>
      <c r="DG125" s="1"/>
      <c r="DH125" s="1"/>
      <c r="DI125" s="1"/>
      <c r="DJ125" s="1"/>
      <c r="DK125" s="1"/>
      <c r="DL125" s="1"/>
      <c r="DM125" s="1"/>
      <c r="DN125" s="1"/>
      <c r="DO125" s="1"/>
      <c r="DP125" s="1"/>
      <c r="DQ125" s="1"/>
      <c r="DR125" s="1"/>
      <c r="DS125" s="1"/>
      <c r="DT125" s="1"/>
      <c r="DU125" s="1"/>
      <c r="DV125" s="1"/>
      <c r="DW125" s="1"/>
      <c r="DX125" s="1">
        <v>2</v>
      </c>
      <c r="DY125" s="1">
        <v>2</v>
      </c>
      <c r="DZ125" s="43">
        <f t="shared" si="3"/>
        <v>0.2</v>
      </c>
      <c r="EA125" s="43">
        <f t="shared" si="4"/>
        <v>0.2</v>
      </c>
      <c r="EB125" s="44">
        <f t="shared" si="5"/>
        <v>2.0000000000000001E-4</v>
      </c>
    </row>
    <row r="126" spans="1:132" x14ac:dyDescent="0.2">
      <c r="A126" s="17">
        <v>44694</v>
      </c>
      <c r="B126" s="15" t="s">
        <v>264</v>
      </c>
      <c r="C126" s="1" t="s">
        <v>3</v>
      </c>
      <c r="D126" s="1" t="s">
        <v>452</v>
      </c>
      <c r="E126" s="1">
        <v>7</v>
      </c>
      <c r="F126" s="1" t="s">
        <v>187</v>
      </c>
      <c r="G126" s="3">
        <v>3</v>
      </c>
      <c r="H126" s="3">
        <v>1</v>
      </c>
      <c r="I126" s="31">
        <v>6.0999999999999999E-2</v>
      </c>
      <c r="J126" s="1"/>
      <c r="K126" s="1">
        <v>2</v>
      </c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>
        <v>2</v>
      </c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  <c r="BU126" s="1"/>
      <c r="BV126" s="1"/>
      <c r="BW126" s="1"/>
      <c r="BX126" s="1"/>
      <c r="BY126" s="1"/>
      <c r="BZ126" s="1"/>
      <c r="CA126" s="1"/>
      <c r="CB126" s="1"/>
      <c r="CC126" s="1"/>
      <c r="CD126" s="1"/>
      <c r="CE126" s="1"/>
      <c r="CF126" s="1"/>
      <c r="CG126" s="1"/>
      <c r="CH126" s="1"/>
      <c r="CI126" s="1"/>
      <c r="CJ126" s="1"/>
      <c r="CK126" s="1"/>
      <c r="CL126" s="1"/>
      <c r="CM126" s="1"/>
      <c r="CN126" s="1"/>
      <c r="CO126" s="1"/>
      <c r="CP126" s="1"/>
      <c r="CQ126" s="1"/>
      <c r="CR126" s="1"/>
      <c r="CS126" s="1"/>
      <c r="CT126" s="1"/>
      <c r="CU126" s="1"/>
      <c r="CV126" s="1"/>
      <c r="CW126" s="1"/>
      <c r="CX126" s="1"/>
      <c r="CY126" s="1"/>
      <c r="CZ126" s="1"/>
      <c r="DA126" s="1"/>
      <c r="DB126" s="1"/>
      <c r="DC126" s="1"/>
      <c r="DD126" s="1"/>
      <c r="DE126" s="1"/>
      <c r="DF126" s="1"/>
      <c r="DG126" s="1"/>
      <c r="DH126" s="1"/>
      <c r="DI126" s="1"/>
      <c r="DJ126" s="1"/>
      <c r="DK126" s="1"/>
      <c r="DL126" s="1"/>
      <c r="DM126" s="1"/>
      <c r="DN126" s="1"/>
      <c r="DO126" s="1"/>
      <c r="DP126" s="1"/>
      <c r="DQ126" s="1"/>
      <c r="DR126" s="1"/>
      <c r="DS126" s="1"/>
      <c r="DT126" s="1"/>
      <c r="DU126" s="1"/>
      <c r="DV126" s="1"/>
      <c r="DW126" s="1"/>
      <c r="DX126" s="1">
        <v>4</v>
      </c>
      <c r="DY126" s="1">
        <v>4</v>
      </c>
      <c r="DZ126" s="43">
        <f t="shared" si="3"/>
        <v>1.3333333333333333</v>
      </c>
      <c r="EA126" s="43">
        <f t="shared" si="4"/>
        <v>1.3333333333333333</v>
      </c>
      <c r="EB126" s="44">
        <f t="shared" si="5"/>
        <v>2.0333333333333332E-2</v>
      </c>
    </row>
    <row r="127" spans="1:132" x14ac:dyDescent="0.2">
      <c r="A127" s="17">
        <v>44694</v>
      </c>
      <c r="B127" s="15" t="s">
        <v>266</v>
      </c>
      <c r="C127" s="1" t="s">
        <v>12</v>
      </c>
      <c r="D127" s="1" t="s">
        <v>452</v>
      </c>
      <c r="E127" s="1">
        <v>6</v>
      </c>
      <c r="F127" s="1" t="s">
        <v>187</v>
      </c>
      <c r="G127" s="3">
        <v>5</v>
      </c>
      <c r="H127" s="3">
        <v>2</v>
      </c>
      <c r="I127" s="31">
        <v>0</v>
      </c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  <c r="BS127" s="1"/>
      <c r="BT127" s="1"/>
      <c r="BU127" s="1"/>
      <c r="BV127" s="1"/>
      <c r="BW127" s="1"/>
      <c r="BX127" s="1"/>
      <c r="BY127" s="1"/>
      <c r="BZ127" s="1"/>
      <c r="CA127" s="1"/>
      <c r="CB127" s="1"/>
      <c r="CC127" s="1"/>
      <c r="CD127" s="1"/>
      <c r="CE127" s="1"/>
      <c r="CF127" s="1"/>
      <c r="CG127" s="1"/>
      <c r="CH127" s="1"/>
      <c r="CI127" s="1"/>
      <c r="CJ127" s="1"/>
      <c r="CK127" s="1"/>
      <c r="CL127" s="1"/>
      <c r="CM127" s="1"/>
      <c r="CN127" s="1"/>
      <c r="CO127" s="1"/>
      <c r="CP127" s="1"/>
      <c r="CQ127" s="1"/>
      <c r="CR127" s="1"/>
      <c r="CS127" s="1"/>
      <c r="CT127" s="1"/>
      <c r="CU127" s="1"/>
      <c r="CV127" s="1"/>
      <c r="CW127" s="1"/>
      <c r="CX127" s="1"/>
      <c r="CY127" s="1"/>
      <c r="CZ127" s="1"/>
      <c r="DA127" s="1"/>
      <c r="DB127" s="1"/>
      <c r="DC127" s="1"/>
      <c r="DD127" s="1"/>
      <c r="DE127" s="1"/>
      <c r="DF127" s="1"/>
      <c r="DG127" s="1"/>
      <c r="DH127" s="1"/>
      <c r="DI127" s="1"/>
      <c r="DJ127" s="1"/>
      <c r="DK127" s="1"/>
      <c r="DL127" s="1"/>
      <c r="DM127" s="1"/>
      <c r="DN127" s="1"/>
      <c r="DO127" s="1"/>
      <c r="DP127" s="1"/>
      <c r="DQ127" s="1"/>
      <c r="DR127" s="1"/>
      <c r="DS127" s="1"/>
      <c r="DT127" s="1"/>
      <c r="DU127" s="1"/>
      <c r="DV127" s="1"/>
      <c r="DW127" s="1"/>
      <c r="DX127" s="1">
        <v>0</v>
      </c>
      <c r="DY127" s="1">
        <v>0</v>
      </c>
      <c r="DZ127" s="43">
        <f t="shared" si="3"/>
        <v>0</v>
      </c>
      <c r="EA127" s="43">
        <f t="shared" si="4"/>
        <v>0</v>
      </c>
      <c r="EB127" s="44">
        <f t="shared" si="5"/>
        <v>0</v>
      </c>
    </row>
    <row r="128" spans="1:132" x14ac:dyDescent="0.2">
      <c r="A128" s="17">
        <v>44694</v>
      </c>
      <c r="B128" s="15" t="s">
        <v>267</v>
      </c>
      <c r="C128" s="1" t="s">
        <v>5</v>
      </c>
      <c r="D128" s="1" t="s">
        <v>452</v>
      </c>
      <c r="E128" s="1">
        <v>5</v>
      </c>
      <c r="F128" s="1" t="s">
        <v>9</v>
      </c>
      <c r="G128" s="3">
        <v>4</v>
      </c>
      <c r="H128" s="3">
        <v>2</v>
      </c>
      <c r="I128" s="31">
        <v>0</v>
      </c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  <c r="BQ128" s="1"/>
      <c r="BR128" s="1"/>
      <c r="BS128" s="1"/>
      <c r="BT128" s="1"/>
      <c r="BU128" s="1"/>
      <c r="BV128" s="1"/>
      <c r="BW128" s="1"/>
      <c r="BX128" s="1"/>
      <c r="BY128" s="1"/>
      <c r="BZ128" s="1"/>
      <c r="CA128" s="1"/>
      <c r="CB128" s="1"/>
      <c r="CC128" s="1"/>
      <c r="CD128" s="1"/>
      <c r="CE128" s="1"/>
      <c r="CF128" s="1"/>
      <c r="CG128" s="1"/>
      <c r="CH128" s="1"/>
      <c r="CI128" s="1"/>
      <c r="CJ128" s="1"/>
      <c r="CK128" s="1"/>
      <c r="CL128" s="1"/>
      <c r="CM128" s="1"/>
      <c r="CN128" s="1"/>
      <c r="CO128" s="1"/>
      <c r="CP128" s="1"/>
      <c r="CQ128" s="1"/>
      <c r="CR128" s="1"/>
      <c r="CS128" s="1"/>
      <c r="CT128" s="1"/>
      <c r="CU128" s="1"/>
      <c r="CV128" s="1"/>
      <c r="CW128" s="1"/>
      <c r="CX128" s="1"/>
      <c r="CY128" s="1"/>
      <c r="CZ128" s="1"/>
      <c r="DA128" s="1"/>
      <c r="DB128" s="1"/>
      <c r="DC128" s="1"/>
      <c r="DD128" s="1"/>
      <c r="DE128" s="1"/>
      <c r="DF128" s="1"/>
      <c r="DG128" s="1"/>
      <c r="DH128" s="1"/>
      <c r="DI128" s="1"/>
      <c r="DJ128" s="1"/>
      <c r="DK128" s="1"/>
      <c r="DL128" s="1"/>
      <c r="DM128" s="1"/>
      <c r="DN128" s="1"/>
      <c r="DO128" s="1"/>
      <c r="DP128" s="1"/>
      <c r="DQ128" s="1"/>
      <c r="DR128" s="1"/>
      <c r="DS128" s="1"/>
      <c r="DT128" s="1"/>
      <c r="DU128" s="1"/>
      <c r="DV128" s="1"/>
      <c r="DW128" s="1"/>
      <c r="DX128" s="1">
        <v>0</v>
      </c>
      <c r="DY128" s="1">
        <v>0</v>
      </c>
      <c r="DZ128" s="43">
        <f t="shared" si="3"/>
        <v>0</v>
      </c>
      <c r="EA128" s="43">
        <f t="shared" si="4"/>
        <v>0</v>
      </c>
      <c r="EB128" s="44">
        <f t="shared" si="5"/>
        <v>0</v>
      </c>
    </row>
    <row r="129" spans="1:132" x14ac:dyDescent="0.2">
      <c r="A129" s="17">
        <v>44694</v>
      </c>
      <c r="B129" s="15" t="s">
        <v>256</v>
      </c>
      <c r="C129" s="1" t="s">
        <v>6</v>
      </c>
      <c r="D129" s="1" t="s">
        <v>452</v>
      </c>
      <c r="E129" s="1">
        <v>3</v>
      </c>
      <c r="F129" s="1" t="s">
        <v>187</v>
      </c>
      <c r="G129" s="3">
        <v>3</v>
      </c>
      <c r="H129" s="3">
        <v>2</v>
      </c>
      <c r="I129" s="31">
        <v>0</v>
      </c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  <c r="BQ129" s="1"/>
      <c r="BR129" s="1"/>
      <c r="BS129" s="1"/>
      <c r="BT129" s="1"/>
      <c r="BU129" s="1"/>
      <c r="BV129" s="1"/>
      <c r="BW129" s="1"/>
      <c r="BX129" s="1"/>
      <c r="BY129" s="1"/>
      <c r="BZ129" s="1"/>
      <c r="CA129" s="1"/>
      <c r="CB129" s="1"/>
      <c r="CC129" s="1"/>
      <c r="CD129" s="1"/>
      <c r="CE129" s="1"/>
      <c r="CF129" s="1"/>
      <c r="CG129" s="1"/>
      <c r="CH129" s="1"/>
      <c r="CI129" s="1"/>
      <c r="CJ129" s="1"/>
      <c r="CK129" s="1"/>
      <c r="CL129" s="1"/>
      <c r="CM129" s="1"/>
      <c r="CN129" s="1"/>
      <c r="CO129" s="1"/>
      <c r="CP129" s="1"/>
      <c r="CQ129" s="1"/>
      <c r="CR129" s="1"/>
      <c r="CS129" s="1"/>
      <c r="CT129" s="1"/>
      <c r="CU129" s="1"/>
      <c r="CV129" s="1"/>
      <c r="CW129" s="1"/>
      <c r="CX129" s="1"/>
      <c r="CY129" s="1"/>
      <c r="CZ129" s="1"/>
      <c r="DA129" s="1"/>
      <c r="DB129" s="1"/>
      <c r="DC129" s="1"/>
      <c r="DD129" s="1"/>
      <c r="DE129" s="1"/>
      <c r="DF129" s="1"/>
      <c r="DG129" s="1"/>
      <c r="DH129" s="1"/>
      <c r="DI129" s="1"/>
      <c r="DJ129" s="1"/>
      <c r="DK129" s="1"/>
      <c r="DL129" s="1"/>
      <c r="DM129" s="1"/>
      <c r="DN129" s="1"/>
      <c r="DO129" s="1"/>
      <c r="DP129" s="1"/>
      <c r="DQ129" s="1"/>
      <c r="DR129" s="1"/>
      <c r="DS129" s="1"/>
      <c r="DT129" s="1"/>
      <c r="DU129" s="1"/>
      <c r="DV129" s="1"/>
      <c r="DW129" s="1"/>
      <c r="DX129" s="1">
        <v>0</v>
      </c>
      <c r="DY129" s="1">
        <v>0</v>
      </c>
      <c r="DZ129" s="43">
        <f t="shared" si="3"/>
        <v>0</v>
      </c>
      <c r="EA129" s="43">
        <f t="shared" si="4"/>
        <v>0</v>
      </c>
      <c r="EB129" s="44">
        <f t="shared" si="5"/>
        <v>0</v>
      </c>
    </row>
    <row r="130" spans="1:132" x14ac:dyDescent="0.2">
      <c r="A130" s="17">
        <v>44694</v>
      </c>
      <c r="B130" s="15" t="s">
        <v>270</v>
      </c>
      <c r="C130" s="1" t="s">
        <v>7</v>
      </c>
      <c r="D130" s="1" t="s">
        <v>452</v>
      </c>
      <c r="E130" s="1">
        <v>2</v>
      </c>
      <c r="F130" s="1" t="s">
        <v>9</v>
      </c>
      <c r="G130" s="3">
        <v>3</v>
      </c>
      <c r="H130" s="3">
        <v>2</v>
      </c>
      <c r="I130" s="31">
        <v>0</v>
      </c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  <c r="BQ130" s="1"/>
      <c r="BR130" s="1"/>
      <c r="BS130" s="1"/>
      <c r="BT130" s="1"/>
      <c r="BU130" s="1"/>
      <c r="BV130" s="1"/>
      <c r="BW130" s="1"/>
      <c r="BX130" s="1"/>
      <c r="BY130" s="1"/>
      <c r="BZ130" s="1"/>
      <c r="CA130" s="1"/>
      <c r="CB130" s="1"/>
      <c r="CC130" s="1"/>
      <c r="CD130" s="1"/>
      <c r="CE130" s="1"/>
      <c r="CF130" s="1"/>
      <c r="CG130" s="1"/>
      <c r="CH130" s="1"/>
      <c r="CI130" s="1"/>
      <c r="CJ130" s="1"/>
      <c r="CK130" s="1"/>
      <c r="CL130" s="1"/>
      <c r="CM130" s="1"/>
      <c r="CN130" s="1"/>
      <c r="CO130" s="1"/>
      <c r="CP130" s="1"/>
      <c r="CQ130" s="1"/>
      <c r="CR130" s="1"/>
      <c r="CS130" s="1"/>
      <c r="CT130" s="1"/>
      <c r="CU130" s="1"/>
      <c r="CV130" s="1"/>
      <c r="CW130" s="1"/>
      <c r="CX130" s="1"/>
      <c r="CY130" s="1"/>
      <c r="CZ130" s="1"/>
      <c r="DA130" s="1"/>
      <c r="DB130" s="1"/>
      <c r="DC130" s="1"/>
      <c r="DD130" s="1"/>
      <c r="DE130" s="1"/>
      <c r="DF130" s="1"/>
      <c r="DG130" s="1"/>
      <c r="DH130" s="1"/>
      <c r="DI130" s="1"/>
      <c r="DJ130" s="1"/>
      <c r="DK130" s="1"/>
      <c r="DL130" s="1"/>
      <c r="DM130" s="1"/>
      <c r="DN130" s="1"/>
      <c r="DO130" s="1"/>
      <c r="DP130" s="1"/>
      <c r="DQ130" s="1"/>
      <c r="DR130" s="1"/>
      <c r="DS130" s="1"/>
      <c r="DT130" s="1"/>
      <c r="DU130" s="1"/>
      <c r="DV130" s="1"/>
      <c r="DW130" s="1"/>
      <c r="DX130" s="1">
        <v>0</v>
      </c>
      <c r="DY130" s="1">
        <v>0</v>
      </c>
      <c r="DZ130" s="43">
        <f t="shared" ref="DZ130:DZ193" si="6">DX130/(G130*H130)</f>
        <v>0</v>
      </c>
      <c r="EA130" s="43">
        <f t="shared" ref="EA130:EA193" si="7">DY130/(G130*H130)</f>
        <v>0</v>
      </c>
      <c r="EB130" s="44">
        <f t="shared" ref="EB130:EB193" si="8">I130/(G130*H130)</f>
        <v>0</v>
      </c>
    </row>
    <row r="131" spans="1:132" x14ac:dyDescent="0.2">
      <c r="A131" s="17">
        <v>44694</v>
      </c>
      <c r="B131" s="15" t="s">
        <v>271</v>
      </c>
      <c r="C131" s="1" t="s">
        <v>11</v>
      </c>
      <c r="D131" s="1" t="s">
        <v>452</v>
      </c>
      <c r="E131" s="1">
        <v>1</v>
      </c>
      <c r="F131" s="1" t="s">
        <v>9</v>
      </c>
      <c r="G131" s="3">
        <v>4</v>
      </c>
      <c r="H131" s="3">
        <v>2</v>
      </c>
      <c r="I131" s="31">
        <v>0</v>
      </c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  <c r="BO131" s="1"/>
      <c r="BP131" s="1"/>
      <c r="BQ131" s="1"/>
      <c r="BR131" s="1"/>
      <c r="BS131" s="1"/>
      <c r="BT131" s="1"/>
      <c r="BU131" s="1"/>
      <c r="BV131" s="1"/>
      <c r="BW131" s="1"/>
      <c r="BX131" s="1"/>
      <c r="BY131" s="1"/>
      <c r="BZ131" s="1"/>
      <c r="CA131" s="1"/>
      <c r="CB131" s="1"/>
      <c r="CC131" s="1"/>
      <c r="CD131" s="1"/>
      <c r="CE131" s="1"/>
      <c r="CF131" s="1"/>
      <c r="CG131" s="1"/>
      <c r="CH131" s="1"/>
      <c r="CI131" s="1"/>
      <c r="CJ131" s="1"/>
      <c r="CK131" s="1"/>
      <c r="CL131" s="1"/>
      <c r="CM131" s="1"/>
      <c r="CN131" s="1"/>
      <c r="CO131" s="1"/>
      <c r="CP131" s="1"/>
      <c r="CQ131" s="1"/>
      <c r="CR131" s="1"/>
      <c r="CS131" s="1"/>
      <c r="CT131" s="1"/>
      <c r="CU131" s="1"/>
      <c r="CV131" s="1"/>
      <c r="CW131" s="1"/>
      <c r="CX131" s="1"/>
      <c r="CY131" s="1"/>
      <c r="CZ131" s="1"/>
      <c r="DA131" s="1"/>
      <c r="DB131" s="1"/>
      <c r="DC131" s="1"/>
      <c r="DD131" s="1"/>
      <c r="DE131" s="1"/>
      <c r="DF131" s="1"/>
      <c r="DG131" s="1"/>
      <c r="DH131" s="1"/>
      <c r="DI131" s="1"/>
      <c r="DJ131" s="1"/>
      <c r="DK131" s="1"/>
      <c r="DL131" s="1"/>
      <c r="DM131" s="1"/>
      <c r="DN131" s="1"/>
      <c r="DO131" s="1"/>
      <c r="DP131" s="1"/>
      <c r="DQ131" s="1"/>
      <c r="DR131" s="1"/>
      <c r="DS131" s="1"/>
      <c r="DT131" s="1"/>
      <c r="DU131" s="1"/>
      <c r="DV131" s="1"/>
      <c r="DW131" s="1"/>
      <c r="DX131" s="1">
        <v>0</v>
      </c>
      <c r="DY131" s="1">
        <v>0</v>
      </c>
      <c r="DZ131" s="43">
        <f t="shared" si="6"/>
        <v>0</v>
      </c>
      <c r="EA131" s="43">
        <f t="shared" si="7"/>
        <v>0</v>
      </c>
      <c r="EB131" s="44">
        <f t="shared" si="8"/>
        <v>0</v>
      </c>
    </row>
    <row r="132" spans="1:132" x14ac:dyDescent="0.2">
      <c r="A132" s="17">
        <v>44708</v>
      </c>
      <c r="B132" s="15" t="s">
        <v>272</v>
      </c>
      <c r="C132" s="3" t="s">
        <v>0</v>
      </c>
      <c r="D132" s="1" t="s">
        <v>452</v>
      </c>
      <c r="E132" s="1">
        <v>10</v>
      </c>
      <c r="F132" s="3" t="s">
        <v>187</v>
      </c>
      <c r="G132" s="3">
        <v>5</v>
      </c>
      <c r="H132" s="3">
        <v>2</v>
      </c>
      <c r="I132" s="31">
        <v>6.4000000000000001E-2</v>
      </c>
      <c r="J132" s="1"/>
      <c r="K132" s="1">
        <v>2</v>
      </c>
      <c r="L132" s="1"/>
      <c r="M132" s="1"/>
      <c r="N132" s="1"/>
      <c r="O132" s="1"/>
      <c r="P132" s="1">
        <v>1</v>
      </c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>
        <v>2</v>
      </c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  <c r="BO132" s="1"/>
      <c r="BP132" s="1"/>
      <c r="BQ132" s="1"/>
      <c r="BR132" s="1"/>
      <c r="BS132" s="1"/>
      <c r="BT132" s="1"/>
      <c r="BU132" s="1"/>
      <c r="BV132" s="1"/>
      <c r="BW132" s="1"/>
      <c r="BX132" s="1"/>
      <c r="BY132" s="1"/>
      <c r="BZ132" s="1"/>
      <c r="CA132" s="1"/>
      <c r="CB132" s="1"/>
      <c r="CC132" s="1"/>
      <c r="CD132" s="1"/>
      <c r="CE132" s="1"/>
      <c r="CF132" s="1"/>
      <c r="CG132" s="1"/>
      <c r="CH132" s="1"/>
      <c r="CI132" s="1"/>
      <c r="CJ132" s="1"/>
      <c r="CK132" s="1"/>
      <c r="CL132" s="1"/>
      <c r="CM132" s="1"/>
      <c r="CN132" s="1"/>
      <c r="CO132" s="1"/>
      <c r="CP132" s="1"/>
      <c r="CQ132" s="1"/>
      <c r="CR132" s="1"/>
      <c r="CS132" s="1"/>
      <c r="CT132" s="1"/>
      <c r="CU132" s="1"/>
      <c r="CV132" s="1"/>
      <c r="CW132" s="1"/>
      <c r="CX132" s="1"/>
      <c r="CY132" s="1"/>
      <c r="CZ132" s="1"/>
      <c r="DA132" s="1"/>
      <c r="DB132" s="1"/>
      <c r="DC132" s="1"/>
      <c r="DD132" s="1"/>
      <c r="DE132" s="1"/>
      <c r="DF132" s="1"/>
      <c r="DG132" s="1"/>
      <c r="DH132" s="1"/>
      <c r="DI132" s="1"/>
      <c r="DJ132" s="1"/>
      <c r="DK132" s="1"/>
      <c r="DL132" s="1"/>
      <c r="DM132" s="1"/>
      <c r="DN132" s="1"/>
      <c r="DO132" s="1"/>
      <c r="DP132" s="1"/>
      <c r="DQ132" s="1"/>
      <c r="DR132" s="1"/>
      <c r="DS132" s="1"/>
      <c r="DT132" s="1"/>
      <c r="DU132" s="1"/>
      <c r="DV132" s="1"/>
      <c r="DW132" s="1"/>
      <c r="DX132" s="1">
        <v>5</v>
      </c>
      <c r="DY132" s="1">
        <v>5</v>
      </c>
      <c r="DZ132" s="43">
        <f t="shared" si="6"/>
        <v>0.5</v>
      </c>
      <c r="EA132" s="43">
        <f t="shared" si="7"/>
        <v>0.5</v>
      </c>
      <c r="EB132" s="44">
        <f t="shared" si="8"/>
        <v>6.4000000000000003E-3</v>
      </c>
    </row>
    <row r="133" spans="1:132" x14ac:dyDescent="0.2">
      <c r="A133" s="17">
        <v>44708</v>
      </c>
      <c r="B133" s="15" t="s">
        <v>273</v>
      </c>
      <c r="C133" s="3" t="s">
        <v>1</v>
      </c>
      <c r="D133" s="1" t="s">
        <v>452</v>
      </c>
      <c r="E133" s="1">
        <v>9</v>
      </c>
      <c r="F133" s="3" t="s">
        <v>187</v>
      </c>
      <c r="G133" s="3">
        <v>3</v>
      </c>
      <c r="H133" s="3">
        <v>2</v>
      </c>
      <c r="I133" s="31">
        <v>0.32</v>
      </c>
      <c r="J133" s="1"/>
      <c r="K133" s="1">
        <v>5</v>
      </c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  <c r="BQ133" s="1"/>
      <c r="BR133" s="1"/>
      <c r="BS133" s="1"/>
      <c r="BT133" s="1"/>
      <c r="BU133" s="1"/>
      <c r="BV133" s="1"/>
      <c r="BW133" s="1"/>
      <c r="BX133" s="1"/>
      <c r="BY133" s="1"/>
      <c r="BZ133" s="1"/>
      <c r="CA133" s="1"/>
      <c r="CB133" s="1"/>
      <c r="CC133" s="1"/>
      <c r="CD133" s="1"/>
      <c r="CE133" s="1"/>
      <c r="CF133" s="1"/>
      <c r="CG133" s="1"/>
      <c r="CH133" s="1"/>
      <c r="CI133" s="1"/>
      <c r="CJ133" s="1"/>
      <c r="CK133" s="1"/>
      <c r="CL133" s="1"/>
      <c r="CM133" s="1"/>
      <c r="CN133" s="1"/>
      <c r="CO133" s="1"/>
      <c r="CP133" s="1"/>
      <c r="CQ133" s="1"/>
      <c r="CR133" s="1"/>
      <c r="CS133" s="1"/>
      <c r="CT133" s="1"/>
      <c r="CU133" s="1"/>
      <c r="CV133" s="1"/>
      <c r="CW133" s="1"/>
      <c r="CX133" s="1"/>
      <c r="CY133" s="1"/>
      <c r="CZ133" s="1"/>
      <c r="DA133" s="1"/>
      <c r="DB133" s="1"/>
      <c r="DC133" s="1"/>
      <c r="DD133" s="1"/>
      <c r="DE133" s="1"/>
      <c r="DF133" s="1"/>
      <c r="DG133" s="1"/>
      <c r="DH133" s="1"/>
      <c r="DI133" s="1"/>
      <c r="DJ133" s="1"/>
      <c r="DK133" s="1"/>
      <c r="DL133" s="1"/>
      <c r="DM133" s="1"/>
      <c r="DN133" s="1"/>
      <c r="DO133" s="1"/>
      <c r="DP133" s="1"/>
      <c r="DQ133" s="1"/>
      <c r="DR133" s="1"/>
      <c r="DS133" s="1"/>
      <c r="DT133" s="1"/>
      <c r="DU133" s="1"/>
      <c r="DV133" s="1"/>
      <c r="DW133" s="1"/>
      <c r="DX133" s="1">
        <v>5</v>
      </c>
      <c r="DY133" s="1">
        <v>5</v>
      </c>
      <c r="DZ133" s="43">
        <f t="shared" si="6"/>
        <v>0.83333333333333337</v>
      </c>
      <c r="EA133" s="43">
        <f t="shared" si="7"/>
        <v>0.83333333333333337</v>
      </c>
      <c r="EB133" s="44">
        <f t="shared" si="8"/>
        <v>5.3333333333333337E-2</v>
      </c>
    </row>
    <row r="134" spans="1:132" x14ac:dyDescent="0.2">
      <c r="A134" s="17">
        <v>44708</v>
      </c>
      <c r="B134" s="15" t="s">
        <v>173</v>
      </c>
      <c r="C134" s="3" t="s">
        <v>2</v>
      </c>
      <c r="D134" s="1" t="s">
        <v>452</v>
      </c>
      <c r="E134" s="1">
        <v>8</v>
      </c>
      <c r="F134" s="3" t="s">
        <v>187</v>
      </c>
      <c r="G134" s="3">
        <v>5</v>
      </c>
      <c r="H134" s="3">
        <v>2</v>
      </c>
      <c r="I134" s="31">
        <v>2.1000000000000001E-2</v>
      </c>
      <c r="J134" s="1"/>
      <c r="K134" s="1">
        <v>1</v>
      </c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>
        <v>2</v>
      </c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  <c r="BQ134" s="1"/>
      <c r="BR134" s="1"/>
      <c r="BS134" s="1"/>
      <c r="BT134" s="1"/>
      <c r="BU134" s="1"/>
      <c r="BV134" s="1"/>
      <c r="BW134" s="1"/>
      <c r="BX134" s="1"/>
      <c r="BY134" s="1"/>
      <c r="BZ134" s="1"/>
      <c r="CA134" s="1"/>
      <c r="CB134" s="1"/>
      <c r="CC134" s="1"/>
      <c r="CD134" s="1"/>
      <c r="CE134" s="1"/>
      <c r="CF134" s="1"/>
      <c r="CG134" s="1"/>
      <c r="CH134" s="1"/>
      <c r="CI134" s="1"/>
      <c r="CJ134" s="1"/>
      <c r="CK134" s="1"/>
      <c r="CL134" s="1"/>
      <c r="CM134" s="1"/>
      <c r="CN134" s="1"/>
      <c r="CO134" s="1"/>
      <c r="CP134" s="1"/>
      <c r="CQ134" s="1"/>
      <c r="CR134" s="1"/>
      <c r="CS134" s="1"/>
      <c r="CT134" s="1"/>
      <c r="CU134" s="1"/>
      <c r="CV134" s="1"/>
      <c r="CW134" s="1"/>
      <c r="CX134" s="1"/>
      <c r="CY134" s="1"/>
      <c r="CZ134" s="1"/>
      <c r="DA134" s="1"/>
      <c r="DB134" s="1"/>
      <c r="DC134" s="1"/>
      <c r="DD134" s="1"/>
      <c r="DE134" s="1"/>
      <c r="DF134" s="1"/>
      <c r="DG134" s="1"/>
      <c r="DH134" s="1"/>
      <c r="DI134" s="1"/>
      <c r="DJ134" s="1"/>
      <c r="DK134" s="1"/>
      <c r="DL134" s="1"/>
      <c r="DM134" s="1"/>
      <c r="DN134" s="1"/>
      <c r="DO134" s="1"/>
      <c r="DP134" s="1"/>
      <c r="DQ134" s="1"/>
      <c r="DR134" s="1"/>
      <c r="DS134" s="1"/>
      <c r="DT134" s="1"/>
      <c r="DU134" s="1"/>
      <c r="DV134" s="1"/>
      <c r="DW134" s="1"/>
      <c r="DX134" s="1">
        <v>3</v>
      </c>
      <c r="DY134" s="1">
        <v>3</v>
      </c>
      <c r="DZ134" s="43">
        <f t="shared" si="6"/>
        <v>0.3</v>
      </c>
      <c r="EA134" s="43">
        <f t="shared" si="7"/>
        <v>0.3</v>
      </c>
      <c r="EB134" s="44">
        <f t="shared" si="8"/>
        <v>2.1000000000000003E-3</v>
      </c>
    </row>
    <row r="135" spans="1:132" x14ac:dyDescent="0.2">
      <c r="A135" s="17">
        <v>44708</v>
      </c>
      <c r="B135" s="15" t="s">
        <v>194</v>
      </c>
      <c r="C135" s="1" t="s">
        <v>3</v>
      </c>
      <c r="D135" s="1" t="s">
        <v>452</v>
      </c>
      <c r="E135" s="1">
        <v>7</v>
      </c>
      <c r="F135" s="3" t="s">
        <v>9</v>
      </c>
      <c r="G135" s="3">
        <v>5</v>
      </c>
      <c r="H135" s="3">
        <v>2</v>
      </c>
      <c r="I135" s="31">
        <v>0.13500000000000001</v>
      </c>
      <c r="J135" s="1"/>
      <c r="K135" s="1">
        <v>1</v>
      </c>
      <c r="L135" s="1"/>
      <c r="M135" s="1"/>
      <c r="N135" s="1"/>
      <c r="O135" s="1"/>
      <c r="P135" s="1">
        <v>1</v>
      </c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>
        <v>9</v>
      </c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"/>
      <c r="BQ135" s="1"/>
      <c r="BR135" s="1"/>
      <c r="BS135" s="1"/>
      <c r="BT135" s="1"/>
      <c r="BU135" s="1"/>
      <c r="BV135" s="1"/>
      <c r="BW135" s="1"/>
      <c r="BX135" s="1"/>
      <c r="BY135" s="1"/>
      <c r="BZ135" s="1"/>
      <c r="CA135" s="1"/>
      <c r="CB135" s="1"/>
      <c r="CC135" s="1">
        <v>1</v>
      </c>
      <c r="CD135" s="1"/>
      <c r="CE135" s="1"/>
      <c r="CF135" s="1"/>
      <c r="CG135" s="1"/>
      <c r="CH135" s="1"/>
      <c r="CI135" s="1"/>
      <c r="CJ135" s="1"/>
      <c r="CK135" s="1"/>
      <c r="CL135" s="1"/>
      <c r="CM135" s="1"/>
      <c r="CN135" s="1"/>
      <c r="CO135" s="1"/>
      <c r="CP135" s="1"/>
      <c r="CQ135" s="1"/>
      <c r="CR135" s="1"/>
      <c r="CS135" s="1"/>
      <c r="CT135" s="1"/>
      <c r="CU135" s="1"/>
      <c r="CV135" s="1"/>
      <c r="CW135" s="1"/>
      <c r="CX135" s="1"/>
      <c r="CY135" s="1"/>
      <c r="CZ135" s="1"/>
      <c r="DA135" s="1"/>
      <c r="DB135" s="1"/>
      <c r="DC135" s="1"/>
      <c r="DD135" s="1"/>
      <c r="DE135" s="1"/>
      <c r="DF135" s="1"/>
      <c r="DG135" s="1"/>
      <c r="DH135" s="1"/>
      <c r="DI135" s="1"/>
      <c r="DJ135" s="1"/>
      <c r="DK135" s="1"/>
      <c r="DL135" s="1"/>
      <c r="DM135" s="1"/>
      <c r="DN135" s="1"/>
      <c r="DO135" s="1"/>
      <c r="DP135" s="1"/>
      <c r="DQ135" s="1"/>
      <c r="DR135" s="1"/>
      <c r="DS135" s="1"/>
      <c r="DT135" s="1"/>
      <c r="DU135" s="1"/>
      <c r="DV135" s="1"/>
      <c r="DW135" s="1"/>
      <c r="DX135" s="1">
        <v>12</v>
      </c>
      <c r="DY135" s="1">
        <v>11</v>
      </c>
      <c r="DZ135" s="43">
        <f t="shared" si="6"/>
        <v>1.2</v>
      </c>
      <c r="EA135" s="43">
        <f t="shared" si="7"/>
        <v>1.1000000000000001</v>
      </c>
      <c r="EB135" s="44">
        <f t="shared" si="8"/>
        <v>1.3500000000000002E-2</v>
      </c>
    </row>
    <row r="136" spans="1:132" x14ac:dyDescent="0.2">
      <c r="A136" s="17">
        <v>44708</v>
      </c>
      <c r="B136" s="15" t="s">
        <v>274</v>
      </c>
      <c r="C136" s="3" t="s">
        <v>4</v>
      </c>
      <c r="D136" s="1" t="s">
        <v>452</v>
      </c>
      <c r="E136" s="1">
        <v>6</v>
      </c>
      <c r="F136" s="3" t="s">
        <v>187</v>
      </c>
      <c r="G136" s="3">
        <v>5</v>
      </c>
      <c r="H136" s="3">
        <v>2</v>
      </c>
      <c r="I136" s="31">
        <v>0</v>
      </c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  <c r="BQ136" s="1"/>
      <c r="BR136" s="1"/>
      <c r="BS136" s="1"/>
      <c r="BT136" s="1"/>
      <c r="BU136" s="1"/>
      <c r="BV136" s="1"/>
      <c r="BW136" s="1"/>
      <c r="BX136" s="1"/>
      <c r="BY136" s="1"/>
      <c r="BZ136" s="1"/>
      <c r="CA136" s="1"/>
      <c r="CB136" s="1"/>
      <c r="CC136" s="1"/>
      <c r="CD136" s="1"/>
      <c r="CE136" s="1"/>
      <c r="CF136" s="1"/>
      <c r="CG136" s="1"/>
      <c r="CH136" s="1"/>
      <c r="CI136" s="1"/>
      <c r="CJ136" s="1"/>
      <c r="CK136" s="1"/>
      <c r="CL136" s="1"/>
      <c r="CM136" s="1"/>
      <c r="CN136" s="1"/>
      <c r="CO136" s="1"/>
      <c r="CP136" s="1"/>
      <c r="CQ136" s="1"/>
      <c r="CR136" s="1"/>
      <c r="CS136" s="1"/>
      <c r="CT136" s="1"/>
      <c r="CU136" s="1"/>
      <c r="CV136" s="1"/>
      <c r="CW136" s="1"/>
      <c r="CX136" s="1"/>
      <c r="CY136" s="1"/>
      <c r="CZ136" s="1"/>
      <c r="DA136" s="1"/>
      <c r="DB136" s="1"/>
      <c r="DC136" s="1"/>
      <c r="DD136" s="1"/>
      <c r="DE136" s="1"/>
      <c r="DF136" s="1"/>
      <c r="DG136" s="1"/>
      <c r="DH136" s="1"/>
      <c r="DI136" s="1"/>
      <c r="DJ136" s="1"/>
      <c r="DK136" s="1"/>
      <c r="DL136" s="1"/>
      <c r="DM136" s="1"/>
      <c r="DN136" s="1"/>
      <c r="DO136" s="1"/>
      <c r="DP136" s="1"/>
      <c r="DQ136" s="1"/>
      <c r="DR136" s="1"/>
      <c r="DS136" s="1"/>
      <c r="DT136" s="1"/>
      <c r="DU136" s="1"/>
      <c r="DV136" s="1"/>
      <c r="DW136" s="1"/>
      <c r="DX136" s="1">
        <v>0</v>
      </c>
      <c r="DY136" s="1">
        <v>0</v>
      </c>
      <c r="DZ136" s="43">
        <f t="shared" si="6"/>
        <v>0</v>
      </c>
      <c r="EA136" s="43">
        <f t="shared" si="7"/>
        <v>0</v>
      </c>
      <c r="EB136" s="44">
        <f t="shared" si="8"/>
        <v>0</v>
      </c>
    </row>
    <row r="137" spans="1:132" x14ac:dyDescent="0.2">
      <c r="A137" s="17">
        <v>44708</v>
      </c>
      <c r="B137" s="15" t="s">
        <v>221</v>
      </c>
      <c r="C137" s="3" t="s">
        <v>5</v>
      </c>
      <c r="D137" s="1" t="s">
        <v>452</v>
      </c>
      <c r="E137" s="1">
        <v>5</v>
      </c>
      <c r="F137" s="3" t="s">
        <v>9</v>
      </c>
      <c r="G137" s="3">
        <v>5</v>
      </c>
      <c r="H137" s="3">
        <v>2</v>
      </c>
      <c r="I137" s="31">
        <v>0.19500000000000001</v>
      </c>
      <c r="J137" s="3">
        <v>9</v>
      </c>
      <c r="K137" s="1"/>
      <c r="L137" s="1"/>
      <c r="M137" s="1"/>
      <c r="N137" s="1"/>
      <c r="O137" s="1"/>
      <c r="P137" s="1">
        <v>2</v>
      </c>
      <c r="Q137" s="1"/>
      <c r="R137" s="1"/>
      <c r="S137" s="1"/>
      <c r="T137" s="1"/>
      <c r="U137" s="1"/>
      <c r="V137" s="1"/>
      <c r="W137" s="1"/>
      <c r="X137" s="1"/>
      <c r="Y137" s="1"/>
      <c r="Z137" s="1">
        <v>4</v>
      </c>
      <c r="AA137" s="1"/>
      <c r="AB137" s="1"/>
      <c r="AC137" s="1"/>
      <c r="AD137" s="1"/>
      <c r="AE137" s="1"/>
      <c r="AF137" s="1">
        <v>3</v>
      </c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  <c r="BQ137" s="1"/>
      <c r="BR137" s="1"/>
      <c r="BS137" s="1"/>
      <c r="BT137" s="1"/>
      <c r="BU137" s="1"/>
      <c r="BV137" s="1">
        <v>2</v>
      </c>
      <c r="BW137" s="1"/>
      <c r="BX137" s="1"/>
      <c r="BY137" s="1"/>
      <c r="BZ137" s="1"/>
      <c r="CA137" s="1"/>
      <c r="CB137" s="1">
        <v>2</v>
      </c>
      <c r="CC137" s="1"/>
      <c r="CD137" s="1"/>
      <c r="CE137" s="1"/>
      <c r="CF137" s="1"/>
      <c r="CG137" s="1"/>
      <c r="CH137" s="1"/>
      <c r="CI137" s="1"/>
      <c r="CJ137" s="1"/>
      <c r="CK137" s="1"/>
      <c r="CL137" s="1"/>
      <c r="CM137" s="1"/>
      <c r="CN137" s="1"/>
      <c r="CO137" s="1"/>
      <c r="CP137" s="1"/>
      <c r="CQ137" s="1"/>
      <c r="CR137" s="1"/>
      <c r="CS137" s="1"/>
      <c r="CT137" s="1"/>
      <c r="CU137" s="1"/>
      <c r="CV137" s="1"/>
      <c r="CW137" s="1"/>
      <c r="CX137" s="1"/>
      <c r="CY137" s="1"/>
      <c r="CZ137" s="1"/>
      <c r="DA137" s="1"/>
      <c r="DB137" s="1"/>
      <c r="DC137" s="1"/>
      <c r="DD137" s="1"/>
      <c r="DE137" s="1"/>
      <c r="DF137" s="1"/>
      <c r="DG137" s="1"/>
      <c r="DH137" s="1"/>
      <c r="DI137" s="1"/>
      <c r="DJ137" s="1"/>
      <c r="DK137" s="1"/>
      <c r="DL137" s="1"/>
      <c r="DM137" s="1"/>
      <c r="DN137" s="1"/>
      <c r="DO137" s="1"/>
      <c r="DP137" s="1"/>
      <c r="DQ137" s="1"/>
      <c r="DR137" s="1"/>
      <c r="DS137" s="1"/>
      <c r="DT137" s="1"/>
      <c r="DU137" s="1"/>
      <c r="DV137" s="1"/>
      <c r="DW137" s="1"/>
      <c r="DX137" s="1">
        <v>22</v>
      </c>
      <c r="DY137" s="1">
        <v>18</v>
      </c>
      <c r="DZ137" s="43">
        <f t="shared" si="6"/>
        <v>2.2000000000000002</v>
      </c>
      <c r="EA137" s="43">
        <f t="shared" si="7"/>
        <v>1.8</v>
      </c>
      <c r="EB137" s="44">
        <f t="shared" si="8"/>
        <v>1.95E-2</v>
      </c>
    </row>
    <row r="138" spans="1:132" x14ac:dyDescent="0.2">
      <c r="A138" s="17">
        <v>44708</v>
      </c>
      <c r="B138" s="15" t="s">
        <v>275</v>
      </c>
      <c r="C138" s="3" t="s">
        <v>6</v>
      </c>
      <c r="D138" s="1" t="s">
        <v>452</v>
      </c>
      <c r="E138" s="1">
        <v>3</v>
      </c>
      <c r="F138" s="3" t="s">
        <v>9</v>
      </c>
      <c r="G138" s="3">
        <v>3</v>
      </c>
      <c r="H138" s="3">
        <v>2</v>
      </c>
      <c r="I138" s="31">
        <v>0.42499999999999999</v>
      </c>
      <c r="J138" s="3">
        <v>2</v>
      </c>
      <c r="K138" s="3">
        <v>1</v>
      </c>
      <c r="L138" s="1"/>
      <c r="M138" s="1"/>
      <c r="N138" s="1"/>
      <c r="O138" s="1"/>
      <c r="P138" s="1">
        <v>3</v>
      </c>
      <c r="Q138" s="1"/>
      <c r="R138" s="1"/>
      <c r="S138" s="1">
        <v>2</v>
      </c>
      <c r="T138" s="1"/>
      <c r="U138" s="1"/>
      <c r="V138" s="1"/>
      <c r="W138" s="1"/>
      <c r="X138" s="1"/>
      <c r="Y138" s="1">
        <v>1</v>
      </c>
      <c r="Z138" s="1"/>
      <c r="AA138" s="1"/>
      <c r="AB138" s="1">
        <v>9</v>
      </c>
      <c r="AC138" s="1"/>
      <c r="AD138" s="1"/>
      <c r="AE138" s="1"/>
      <c r="AF138" s="1">
        <v>2</v>
      </c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  <c r="BS138" s="1"/>
      <c r="BT138" s="1"/>
      <c r="BU138" s="1"/>
      <c r="BV138" s="1"/>
      <c r="BW138" s="1"/>
      <c r="BX138" s="1"/>
      <c r="BY138" s="1"/>
      <c r="BZ138" s="1"/>
      <c r="CA138" s="1"/>
      <c r="CB138" s="1"/>
      <c r="CC138" s="1"/>
      <c r="CD138" s="1"/>
      <c r="CE138" s="1"/>
      <c r="CF138" s="1"/>
      <c r="CG138" s="1"/>
      <c r="CH138" s="1"/>
      <c r="CI138" s="1"/>
      <c r="CJ138" s="1"/>
      <c r="CK138" s="1"/>
      <c r="CL138" s="1"/>
      <c r="CM138" s="1"/>
      <c r="CN138" s="1"/>
      <c r="CO138" s="1"/>
      <c r="CP138" s="1"/>
      <c r="CQ138" s="1"/>
      <c r="CR138" s="1"/>
      <c r="CS138" s="1"/>
      <c r="CT138" s="1"/>
      <c r="CU138" s="1"/>
      <c r="CV138" s="1"/>
      <c r="CW138" s="1"/>
      <c r="CX138" s="1"/>
      <c r="CY138" s="1"/>
      <c r="CZ138" s="1"/>
      <c r="DA138" s="1"/>
      <c r="DB138" s="1"/>
      <c r="DC138" s="1">
        <v>2</v>
      </c>
      <c r="DD138" s="1"/>
      <c r="DE138" s="1"/>
      <c r="DF138" s="1"/>
      <c r="DG138" s="1"/>
      <c r="DH138" s="1"/>
      <c r="DI138" s="1"/>
      <c r="DJ138" s="1"/>
      <c r="DK138" s="1"/>
      <c r="DL138" s="1"/>
      <c r="DM138" s="1"/>
      <c r="DN138" s="1"/>
      <c r="DO138" s="1"/>
      <c r="DP138" s="1"/>
      <c r="DQ138" s="1"/>
      <c r="DR138" s="1"/>
      <c r="DS138" s="1"/>
      <c r="DT138" s="1"/>
      <c r="DU138" s="1"/>
      <c r="DV138" s="1">
        <v>1</v>
      </c>
      <c r="DW138" s="1"/>
      <c r="DX138" s="1">
        <v>23</v>
      </c>
      <c r="DY138" s="1">
        <v>20</v>
      </c>
      <c r="DZ138" s="43">
        <f t="shared" si="6"/>
        <v>3.8333333333333335</v>
      </c>
      <c r="EA138" s="43">
        <f t="shared" si="7"/>
        <v>3.3333333333333335</v>
      </c>
      <c r="EB138" s="44">
        <f t="shared" si="8"/>
        <v>7.0833333333333331E-2</v>
      </c>
    </row>
    <row r="139" spans="1:132" x14ac:dyDescent="0.2">
      <c r="A139" s="17">
        <v>44708</v>
      </c>
      <c r="B139" s="15" t="s">
        <v>276</v>
      </c>
      <c r="C139" s="3" t="s">
        <v>7</v>
      </c>
      <c r="D139" s="1" t="s">
        <v>452</v>
      </c>
      <c r="E139" s="1">
        <v>2</v>
      </c>
      <c r="F139" s="3" t="s">
        <v>187</v>
      </c>
      <c r="G139" s="3">
        <v>3</v>
      </c>
      <c r="H139" s="3">
        <v>2</v>
      </c>
      <c r="I139" s="31">
        <v>0.35</v>
      </c>
      <c r="J139" s="3">
        <v>1</v>
      </c>
      <c r="K139" s="3">
        <v>1</v>
      </c>
      <c r="L139" s="1"/>
      <c r="M139" s="1"/>
      <c r="N139" s="1"/>
      <c r="O139" s="1"/>
      <c r="P139" s="1">
        <v>1</v>
      </c>
      <c r="Q139" s="1"/>
      <c r="R139" s="1"/>
      <c r="S139" s="1"/>
      <c r="T139" s="1"/>
      <c r="U139" s="1"/>
      <c r="V139" s="1">
        <v>1</v>
      </c>
      <c r="W139" s="1"/>
      <c r="X139" s="1"/>
      <c r="Y139" s="1">
        <v>3</v>
      </c>
      <c r="Z139" s="1"/>
      <c r="AA139" s="1"/>
      <c r="AB139" s="1">
        <v>3</v>
      </c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  <c r="BQ139" s="1"/>
      <c r="BR139" s="1"/>
      <c r="BS139" s="1"/>
      <c r="BT139" s="1"/>
      <c r="BU139" s="1"/>
      <c r="BV139" s="1"/>
      <c r="BW139" s="1"/>
      <c r="BX139" s="1"/>
      <c r="BY139" s="1"/>
      <c r="BZ139" s="1"/>
      <c r="CA139" s="1"/>
      <c r="CB139" s="1"/>
      <c r="CC139" s="1"/>
      <c r="CD139" s="1"/>
      <c r="CE139" s="1"/>
      <c r="CF139" s="1"/>
      <c r="CG139" s="1"/>
      <c r="CH139" s="1"/>
      <c r="CI139" s="1"/>
      <c r="CJ139" s="1"/>
      <c r="CK139" s="1"/>
      <c r="CL139" s="1"/>
      <c r="CM139" s="1"/>
      <c r="CN139" s="1"/>
      <c r="CO139" s="1"/>
      <c r="CP139" s="1"/>
      <c r="CQ139" s="1"/>
      <c r="CR139" s="1"/>
      <c r="CS139" s="1"/>
      <c r="CT139" s="1"/>
      <c r="CU139" s="1"/>
      <c r="CV139" s="1"/>
      <c r="CW139" s="1"/>
      <c r="CX139" s="1"/>
      <c r="CY139" s="1"/>
      <c r="CZ139" s="1"/>
      <c r="DA139" s="1"/>
      <c r="DB139" s="1"/>
      <c r="DC139" s="1"/>
      <c r="DD139" s="1"/>
      <c r="DE139" s="1"/>
      <c r="DF139" s="1"/>
      <c r="DG139" s="1"/>
      <c r="DH139" s="1"/>
      <c r="DI139" s="1"/>
      <c r="DJ139" s="1"/>
      <c r="DK139" s="1"/>
      <c r="DL139" s="1"/>
      <c r="DM139" s="1"/>
      <c r="DN139" s="1"/>
      <c r="DO139" s="1"/>
      <c r="DP139" s="1"/>
      <c r="DQ139" s="1"/>
      <c r="DR139" s="1">
        <v>2</v>
      </c>
      <c r="DS139" s="1"/>
      <c r="DT139" s="1"/>
      <c r="DU139" s="1"/>
      <c r="DV139" s="1"/>
      <c r="DW139" s="1"/>
      <c r="DX139" s="1">
        <v>12</v>
      </c>
      <c r="DY139" s="1">
        <v>10</v>
      </c>
      <c r="DZ139" s="43">
        <f t="shared" si="6"/>
        <v>2</v>
      </c>
      <c r="EA139" s="43">
        <f t="shared" si="7"/>
        <v>1.6666666666666667</v>
      </c>
      <c r="EB139" s="44">
        <f t="shared" si="8"/>
        <v>5.8333333333333327E-2</v>
      </c>
    </row>
    <row r="140" spans="1:132" x14ac:dyDescent="0.2">
      <c r="A140" s="17">
        <v>44708</v>
      </c>
      <c r="B140" s="15" t="s">
        <v>277</v>
      </c>
      <c r="C140" s="3" t="s">
        <v>11</v>
      </c>
      <c r="D140" s="1" t="s">
        <v>452</v>
      </c>
      <c r="E140" s="1">
        <v>1</v>
      </c>
      <c r="F140" s="3" t="s">
        <v>187</v>
      </c>
      <c r="G140" s="3">
        <v>5</v>
      </c>
      <c r="H140" s="3">
        <v>2</v>
      </c>
      <c r="I140" s="31">
        <v>0.29499999999999998</v>
      </c>
      <c r="J140" s="3">
        <v>1</v>
      </c>
      <c r="K140" s="1"/>
      <c r="L140" s="1"/>
      <c r="M140" s="1"/>
      <c r="N140" s="1"/>
      <c r="O140" s="1"/>
      <c r="P140" s="1"/>
      <c r="Q140" s="1"/>
      <c r="R140" s="1"/>
      <c r="S140" s="1"/>
      <c r="T140" s="1">
        <v>1</v>
      </c>
      <c r="U140" s="1"/>
      <c r="V140" s="1"/>
      <c r="W140" s="1"/>
      <c r="X140" s="1"/>
      <c r="Y140" s="1">
        <v>8</v>
      </c>
      <c r="Z140" s="1"/>
      <c r="AA140" s="1"/>
      <c r="AB140" s="1">
        <v>3</v>
      </c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N140" s="1"/>
      <c r="BO140" s="1"/>
      <c r="BP140" s="1"/>
      <c r="BQ140" s="1"/>
      <c r="BR140" s="1"/>
      <c r="BS140" s="1"/>
      <c r="BT140" s="1"/>
      <c r="BU140" s="1"/>
      <c r="BV140" s="1"/>
      <c r="BW140" s="1"/>
      <c r="BX140" s="1"/>
      <c r="BY140" s="1"/>
      <c r="BZ140" s="1"/>
      <c r="CA140" s="1"/>
      <c r="CB140" s="1"/>
      <c r="CC140" s="1"/>
      <c r="CD140" s="1"/>
      <c r="CE140" s="1"/>
      <c r="CF140" s="1"/>
      <c r="CG140" s="1"/>
      <c r="CH140" s="1"/>
      <c r="CI140" s="1"/>
      <c r="CJ140" s="1"/>
      <c r="CK140" s="1"/>
      <c r="CL140" s="1"/>
      <c r="CM140" s="1"/>
      <c r="CN140" s="1"/>
      <c r="CO140" s="1"/>
      <c r="CP140" s="1"/>
      <c r="CQ140" s="1"/>
      <c r="CR140" s="1"/>
      <c r="CS140" s="1"/>
      <c r="CT140" s="1"/>
      <c r="CU140" s="1"/>
      <c r="CV140" s="1"/>
      <c r="CW140" s="1"/>
      <c r="CX140" s="1"/>
      <c r="CY140" s="1"/>
      <c r="CZ140" s="1"/>
      <c r="DA140" s="1"/>
      <c r="DB140" s="1"/>
      <c r="DC140" s="1"/>
      <c r="DD140" s="1"/>
      <c r="DE140" s="1"/>
      <c r="DF140" s="1"/>
      <c r="DG140" s="1"/>
      <c r="DH140" s="1"/>
      <c r="DI140" s="1"/>
      <c r="DJ140" s="1"/>
      <c r="DK140" s="1"/>
      <c r="DL140" s="1"/>
      <c r="DM140" s="1"/>
      <c r="DN140" s="1"/>
      <c r="DO140" s="1"/>
      <c r="DP140" s="1"/>
      <c r="DQ140" s="1"/>
      <c r="DR140" s="1"/>
      <c r="DS140" s="1"/>
      <c r="DT140" s="1"/>
      <c r="DU140" s="1"/>
      <c r="DV140" s="1"/>
      <c r="DW140" s="1"/>
      <c r="DX140" s="1">
        <v>13</v>
      </c>
      <c r="DY140" s="1">
        <v>13</v>
      </c>
      <c r="DZ140" s="43">
        <f t="shared" si="6"/>
        <v>1.3</v>
      </c>
      <c r="EA140" s="43">
        <f t="shared" si="7"/>
        <v>1.3</v>
      </c>
      <c r="EB140" s="44">
        <f t="shared" si="8"/>
        <v>2.9499999999999998E-2</v>
      </c>
    </row>
    <row r="141" spans="1:132" x14ac:dyDescent="0.2">
      <c r="A141" s="17">
        <v>44723</v>
      </c>
      <c r="B141" s="15" t="s">
        <v>278</v>
      </c>
      <c r="C141" s="3" t="s">
        <v>0</v>
      </c>
      <c r="D141" s="1" t="s">
        <v>452</v>
      </c>
      <c r="E141" s="1">
        <v>10</v>
      </c>
      <c r="F141" s="3" t="s">
        <v>187</v>
      </c>
      <c r="G141" s="3">
        <v>5</v>
      </c>
      <c r="H141" s="3">
        <v>2</v>
      </c>
      <c r="I141" s="31">
        <v>0.17499999999999999</v>
      </c>
      <c r="J141" s="1"/>
      <c r="K141" s="3">
        <v>4</v>
      </c>
      <c r="L141" s="1"/>
      <c r="M141" s="1"/>
      <c r="N141" s="1"/>
      <c r="O141" s="1"/>
      <c r="P141" s="3">
        <v>1</v>
      </c>
      <c r="Q141" s="1"/>
      <c r="R141" s="1"/>
      <c r="S141" s="1">
        <v>1</v>
      </c>
      <c r="T141" s="1"/>
      <c r="U141" s="1"/>
      <c r="V141" s="1"/>
      <c r="W141" s="1"/>
      <c r="X141" s="1"/>
      <c r="Y141" s="1"/>
      <c r="Z141" s="1"/>
      <c r="AA141" s="1"/>
      <c r="AB141" s="3">
        <v>4</v>
      </c>
      <c r="AC141" s="1"/>
      <c r="AD141" s="1"/>
      <c r="AE141" s="1"/>
      <c r="AF141" s="1">
        <v>2</v>
      </c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  <c r="BO141" s="1"/>
      <c r="BP141" s="1"/>
      <c r="BQ141" s="1"/>
      <c r="BR141" s="1"/>
      <c r="BS141" s="1"/>
      <c r="BT141" s="1"/>
      <c r="BU141" s="1"/>
      <c r="BV141" s="1"/>
      <c r="BW141" s="1"/>
      <c r="BX141" s="1"/>
      <c r="BY141" s="1"/>
      <c r="BZ141" s="1"/>
      <c r="CA141" s="1"/>
      <c r="CB141" s="1"/>
      <c r="CC141" s="1"/>
      <c r="CD141" s="1"/>
      <c r="CE141" s="1"/>
      <c r="CF141" s="1"/>
      <c r="CG141" s="1"/>
      <c r="CH141" s="1"/>
      <c r="CI141" s="1"/>
      <c r="CJ141" s="1"/>
      <c r="CK141" s="1"/>
      <c r="CL141" s="1"/>
      <c r="CM141" s="1"/>
      <c r="CN141" s="1"/>
      <c r="CO141" s="1"/>
      <c r="CP141" s="1"/>
      <c r="CQ141" s="1"/>
      <c r="CR141" s="1"/>
      <c r="CS141" s="1"/>
      <c r="CT141" s="1"/>
      <c r="CU141" s="1"/>
      <c r="CV141" s="1"/>
      <c r="CW141" s="1"/>
      <c r="CX141" s="1"/>
      <c r="CY141" s="1"/>
      <c r="CZ141" s="1"/>
      <c r="DA141" s="1"/>
      <c r="DB141" s="1"/>
      <c r="DC141" s="1"/>
      <c r="DD141" s="1"/>
      <c r="DE141" s="1"/>
      <c r="DF141" s="1"/>
      <c r="DG141" s="1"/>
      <c r="DH141" s="1"/>
      <c r="DI141" s="1"/>
      <c r="DJ141" s="1"/>
      <c r="DK141" s="1"/>
      <c r="DL141" s="1"/>
      <c r="DM141" s="1"/>
      <c r="DN141" s="1"/>
      <c r="DO141" s="1"/>
      <c r="DP141" s="1"/>
      <c r="DQ141" s="1"/>
      <c r="DR141" s="1"/>
      <c r="DS141" s="1"/>
      <c r="DT141" s="1"/>
      <c r="DU141" s="1"/>
      <c r="DV141" s="1"/>
      <c r="DW141" s="1"/>
      <c r="DX141" s="1">
        <v>12</v>
      </c>
      <c r="DY141" s="1">
        <v>12</v>
      </c>
      <c r="DZ141" s="43">
        <f t="shared" si="6"/>
        <v>1.2</v>
      </c>
      <c r="EA141" s="43">
        <f t="shared" si="7"/>
        <v>1.2</v>
      </c>
      <c r="EB141" s="44">
        <f t="shared" si="8"/>
        <v>1.7499999999999998E-2</v>
      </c>
    </row>
    <row r="142" spans="1:132" x14ac:dyDescent="0.2">
      <c r="A142" s="17">
        <v>44723</v>
      </c>
      <c r="B142" s="15" t="s">
        <v>279</v>
      </c>
      <c r="C142" s="3" t="s">
        <v>1</v>
      </c>
      <c r="D142" s="1" t="s">
        <v>452</v>
      </c>
      <c r="E142" s="1">
        <v>9</v>
      </c>
      <c r="F142" s="3" t="s">
        <v>187</v>
      </c>
      <c r="G142" s="3">
        <v>3</v>
      </c>
      <c r="H142" s="3">
        <v>2</v>
      </c>
      <c r="I142" s="31">
        <v>0.05</v>
      </c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3">
        <v>2</v>
      </c>
      <c r="AC142" s="1">
        <v>1</v>
      </c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  <c r="BL142" s="1"/>
      <c r="BM142" s="1"/>
      <c r="BN142" s="1"/>
      <c r="BO142" s="1"/>
      <c r="BP142" s="1"/>
      <c r="BQ142" s="1">
        <v>1</v>
      </c>
      <c r="BR142" s="1"/>
      <c r="BS142" s="1"/>
      <c r="BT142" s="1"/>
      <c r="BU142" s="1"/>
      <c r="BV142" s="1"/>
      <c r="BW142" s="1"/>
      <c r="BX142" s="1"/>
      <c r="BY142" s="1"/>
      <c r="BZ142" s="1"/>
      <c r="CA142" s="1"/>
      <c r="CB142" s="1"/>
      <c r="CC142" s="1"/>
      <c r="CD142" s="1"/>
      <c r="CE142" s="1"/>
      <c r="CF142" s="1"/>
      <c r="CG142" s="1"/>
      <c r="CH142" s="1"/>
      <c r="CI142" s="1"/>
      <c r="CJ142" s="1"/>
      <c r="CK142" s="1"/>
      <c r="CL142" s="1"/>
      <c r="CM142" s="1"/>
      <c r="CN142" s="1"/>
      <c r="CO142" s="1"/>
      <c r="CP142" s="1"/>
      <c r="CQ142" s="1"/>
      <c r="CR142" s="1"/>
      <c r="CS142" s="1"/>
      <c r="CT142" s="1"/>
      <c r="CU142" s="1"/>
      <c r="CV142" s="1"/>
      <c r="CW142" s="1"/>
      <c r="CX142" s="1"/>
      <c r="CY142" s="1"/>
      <c r="CZ142" s="1"/>
      <c r="DA142" s="1"/>
      <c r="DB142" s="1"/>
      <c r="DC142" s="1"/>
      <c r="DD142" s="1"/>
      <c r="DE142" s="1"/>
      <c r="DF142" s="1"/>
      <c r="DG142" s="1"/>
      <c r="DH142" s="1"/>
      <c r="DI142" s="1"/>
      <c r="DJ142" s="1"/>
      <c r="DK142" s="1"/>
      <c r="DL142" s="1"/>
      <c r="DM142" s="1"/>
      <c r="DN142" s="1"/>
      <c r="DO142" s="1"/>
      <c r="DP142" s="1"/>
      <c r="DQ142" s="1"/>
      <c r="DR142" s="1"/>
      <c r="DS142" s="1"/>
      <c r="DT142" s="1"/>
      <c r="DU142" s="1"/>
      <c r="DV142" s="1"/>
      <c r="DW142" s="1"/>
      <c r="DX142" s="1">
        <v>4</v>
      </c>
      <c r="DY142" s="1">
        <v>3</v>
      </c>
      <c r="DZ142" s="43">
        <f t="shared" si="6"/>
        <v>0.66666666666666663</v>
      </c>
      <c r="EA142" s="43">
        <f t="shared" si="7"/>
        <v>0.5</v>
      </c>
      <c r="EB142" s="44">
        <f t="shared" si="8"/>
        <v>8.3333333333333332E-3</v>
      </c>
    </row>
    <row r="143" spans="1:132" x14ac:dyDescent="0.2">
      <c r="A143" s="17">
        <v>44723</v>
      </c>
      <c r="B143" s="15" t="s">
        <v>280</v>
      </c>
      <c r="C143" s="3" t="s">
        <v>2</v>
      </c>
      <c r="D143" s="1" t="s">
        <v>452</v>
      </c>
      <c r="E143" s="1">
        <v>8</v>
      </c>
      <c r="F143" s="3" t="s">
        <v>187</v>
      </c>
      <c r="G143" s="3">
        <v>5</v>
      </c>
      <c r="H143" s="3">
        <v>2</v>
      </c>
      <c r="I143" s="31">
        <v>0.09</v>
      </c>
      <c r="J143" s="1"/>
      <c r="K143" s="1"/>
      <c r="L143" s="1"/>
      <c r="M143" s="1"/>
      <c r="N143" s="1"/>
      <c r="O143" s="1"/>
      <c r="P143" s="1">
        <v>2</v>
      </c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>
        <v>6</v>
      </c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  <c r="BM143" s="1"/>
      <c r="BN143" s="1"/>
      <c r="BO143" s="1"/>
      <c r="BP143" s="1"/>
      <c r="BQ143" s="1"/>
      <c r="BR143" s="1"/>
      <c r="BS143" s="1"/>
      <c r="BT143" s="1"/>
      <c r="BU143" s="1"/>
      <c r="BV143" s="1"/>
      <c r="BW143" s="1"/>
      <c r="BX143" s="1"/>
      <c r="BY143" s="1"/>
      <c r="BZ143" s="1"/>
      <c r="CA143" s="1"/>
      <c r="CB143" s="1"/>
      <c r="CC143" s="1"/>
      <c r="CD143" s="1"/>
      <c r="CE143" s="1"/>
      <c r="CF143" s="1"/>
      <c r="CG143" s="1"/>
      <c r="CH143" s="1"/>
      <c r="CI143" s="1"/>
      <c r="CJ143" s="1"/>
      <c r="CK143" s="1"/>
      <c r="CL143" s="1"/>
      <c r="CM143" s="1"/>
      <c r="CN143" s="1"/>
      <c r="CO143" s="1"/>
      <c r="CP143" s="1"/>
      <c r="CQ143" s="1"/>
      <c r="CR143" s="1"/>
      <c r="CS143" s="1"/>
      <c r="CT143" s="1"/>
      <c r="CU143" s="1"/>
      <c r="CV143" s="1"/>
      <c r="CW143" s="1"/>
      <c r="CX143" s="1"/>
      <c r="CY143" s="1"/>
      <c r="CZ143" s="1"/>
      <c r="DA143" s="1"/>
      <c r="DB143" s="1"/>
      <c r="DC143" s="1"/>
      <c r="DD143" s="1"/>
      <c r="DE143" s="1"/>
      <c r="DF143" s="1"/>
      <c r="DG143" s="1"/>
      <c r="DH143" s="1"/>
      <c r="DI143" s="1"/>
      <c r="DJ143" s="1"/>
      <c r="DK143" s="1"/>
      <c r="DL143" s="1"/>
      <c r="DM143" s="1"/>
      <c r="DN143" s="1"/>
      <c r="DO143" s="1"/>
      <c r="DP143" s="1"/>
      <c r="DQ143" s="1"/>
      <c r="DR143" s="1"/>
      <c r="DS143" s="1"/>
      <c r="DT143" s="1"/>
      <c r="DU143" s="1"/>
      <c r="DV143" s="1"/>
      <c r="DW143" s="1"/>
      <c r="DX143" s="1">
        <v>8</v>
      </c>
      <c r="DY143" s="1">
        <v>8</v>
      </c>
      <c r="DZ143" s="43">
        <f t="shared" si="6"/>
        <v>0.8</v>
      </c>
      <c r="EA143" s="43">
        <f t="shared" si="7"/>
        <v>0.8</v>
      </c>
      <c r="EB143" s="44">
        <f t="shared" si="8"/>
        <v>8.9999999999999993E-3</v>
      </c>
    </row>
    <row r="144" spans="1:132" x14ac:dyDescent="0.2">
      <c r="A144" s="17">
        <v>44723</v>
      </c>
      <c r="B144" s="15" t="s">
        <v>281</v>
      </c>
      <c r="C144" s="1" t="s">
        <v>3</v>
      </c>
      <c r="D144" s="1" t="s">
        <v>452</v>
      </c>
      <c r="E144" s="1">
        <v>7</v>
      </c>
      <c r="F144" s="3" t="s">
        <v>187</v>
      </c>
      <c r="G144" s="3">
        <v>3</v>
      </c>
      <c r="H144" s="3">
        <v>1</v>
      </c>
      <c r="I144" s="31">
        <v>0.09</v>
      </c>
      <c r="J144" s="3">
        <v>2</v>
      </c>
      <c r="K144" s="3">
        <v>1</v>
      </c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>
        <v>1</v>
      </c>
      <c r="AC144" s="1">
        <v>1</v>
      </c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L144" s="1"/>
      <c r="BM144" s="1"/>
      <c r="BN144" s="1"/>
      <c r="BO144" s="1"/>
      <c r="BP144" s="1"/>
      <c r="BQ144" s="1"/>
      <c r="BR144" s="1"/>
      <c r="BS144" s="1"/>
      <c r="BT144" s="1"/>
      <c r="BU144" s="1"/>
      <c r="BV144" s="1"/>
      <c r="BW144" s="1"/>
      <c r="BX144" s="1"/>
      <c r="BY144" s="1"/>
      <c r="BZ144" s="1"/>
      <c r="CA144" s="1"/>
      <c r="CB144" s="1"/>
      <c r="CC144" s="1"/>
      <c r="CD144" s="1"/>
      <c r="CE144" s="1"/>
      <c r="CF144" s="1"/>
      <c r="CG144" s="1"/>
      <c r="CH144" s="1"/>
      <c r="CI144" s="1"/>
      <c r="CJ144" s="1"/>
      <c r="CK144" s="1"/>
      <c r="CL144" s="1"/>
      <c r="CM144" s="1"/>
      <c r="CN144" s="1"/>
      <c r="CO144" s="1"/>
      <c r="CP144" s="1"/>
      <c r="CQ144" s="1"/>
      <c r="CR144" s="1"/>
      <c r="CS144" s="1"/>
      <c r="CT144" s="1"/>
      <c r="CU144" s="1"/>
      <c r="CV144" s="1"/>
      <c r="CW144" s="1"/>
      <c r="CX144" s="1"/>
      <c r="CY144" s="1"/>
      <c r="CZ144" s="1"/>
      <c r="DA144" s="1"/>
      <c r="DB144" s="1"/>
      <c r="DC144" s="1"/>
      <c r="DD144" s="1"/>
      <c r="DE144" s="1"/>
      <c r="DF144" s="1"/>
      <c r="DG144" s="1"/>
      <c r="DH144" s="1"/>
      <c r="DI144" s="1"/>
      <c r="DJ144" s="1"/>
      <c r="DK144" s="1"/>
      <c r="DL144" s="1"/>
      <c r="DM144" s="1"/>
      <c r="DN144" s="1"/>
      <c r="DO144" s="1"/>
      <c r="DP144" s="1"/>
      <c r="DQ144" s="1"/>
      <c r="DR144" s="1"/>
      <c r="DS144" s="1">
        <v>2</v>
      </c>
      <c r="DT144" s="1"/>
      <c r="DU144" s="1"/>
      <c r="DV144" s="1"/>
      <c r="DW144" s="1"/>
      <c r="DX144" s="1">
        <v>7</v>
      </c>
      <c r="DY144" s="1">
        <v>5</v>
      </c>
      <c r="DZ144" s="43">
        <f t="shared" si="6"/>
        <v>2.3333333333333335</v>
      </c>
      <c r="EA144" s="43">
        <f t="shared" si="7"/>
        <v>1.6666666666666667</v>
      </c>
      <c r="EB144" s="44">
        <f t="shared" si="8"/>
        <v>0.03</v>
      </c>
    </row>
    <row r="145" spans="1:132" x14ac:dyDescent="0.2">
      <c r="A145" s="17">
        <v>44723</v>
      </c>
      <c r="B145" s="15" t="s">
        <v>282</v>
      </c>
      <c r="C145" s="3" t="s">
        <v>4</v>
      </c>
      <c r="D145" s="1" t="s">
        <v>452</v>
      </c>
      <c r="E145" s="1">
        <v>6</v>
      </c>
      <c r="F145" s="3" t="s">
        <v>187</v>
      </c>
      <c r="G145" s="3">
        <v>5</v>
      </c>
      <c r="H145" s="3">
        <v>2</v>
      </c>
      <c r="I145" s="31">
        <v>0</v>
      </c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  <c r="BL145" s="1"/>
      <c r="BM145" s="1"/>
      <c r="BN145" s="1"/>
      <c r="BO145" s="1"/>
      <c r="BP145" s="1"/>
      <c r="BQ145" s="1"/>
      <c r="BR145" s="1"/>
      <c r="BS145" s="1"/>
      <c r="BT145" s="1"/>
      <c r="BU145" s="1"/>
      <c r="BV145" s="1"/>
      <c r="BW145" s="1"/>
      <c r="BX145" s="1"/>
      <c r="BY145" s="1"/>
      <c r="BZ145" s="1"/>
      <c r="CA145" s="1"/>
      <c r="CB145" s="1"/>
      <c r="CC145" s="1"/>
      <c r="CD145" s="1"/>
      <c r="CE145" s="1"/>
      <c r="CF145" s="1"/>
      <c r="CG145" s="1"/>
      <c r="CH145" s="1"/>
      <c r="CI145" s="1"/>
      <c r="CJ145" s="1"/>
      <c r="CK145" s="1"/>
      <c r="CL145" s="1"/>
      <c r="CM145" s="1"/>
      <c r="CN145" s="1"/>
      <c r="CO145" s="1"/>
      <c r="CP145" s="1"/>
      <c r="CQ145" s="1"/>
      <c r="CR145" s="1"/>
      <c r="CS145" s="1"/>
      <c r="CT145" s="1"/>
      <c r="CU145" s="1"/>
      <c r="CV145" s="1"/>
      <c r="CW145" s="1"/>
      <c r="CX145" s="1"/>
      <c r="CY145" s="1"/>
      <c r="CZ145" s="1"/>
      <c r="DA145" s="1"/>
      <c r="DB145" s="1"/>
      <c r="DC145" s="1"/>
      <c r="DD145" s="1"/>
      <c r="DE145" s="1"/>
      <c r="DF145" s="1"/>
      <c r="DG145" s="1"/>
      <c r="DH145" s="1"/>
      <c r="DI145" s="1"/>
      <c r="DJ145" s="1"/>
      <c r="DK145" s="1"/>
      <c r="DL145" s="1"/>
      <c r="DM145" s="1"/>
      <c r="DN145" s="1"/>
      <c r="DO145" s="1"/>
      <c r="DP145" s="1"/>
      <c r="DQ145" s="1"/>
      <c r="DR145" s="1"/>
      <c r="DS145" s="1"/>
      <c r="DT145" s="1"/>
      <c r="DU145" s="1"/>
      <c r="DV145" s="1"/>
      <c r="DW145" s="1"/>
      <c r="DX145" s="1">
        <v>0</v>
      </c>
      <c r="DY145" s="1">
        <v>0</v>
      </c>
      <c r="DZ145" s="43">
        <f t="shared" si="6"/>
        <v>0</v>
      </c>
      <c r="EA145" s="43">
        <f t="shared" si="7"/>
        <v>0</v>
      </c>
      <c r="EB145" s="44">
        <f t="shared" si="8"/>
        <v>0</v>
      </c>
    </row>
    <row r="146" spans="1:132" x14ac:dyDescent="0.2">
      <c r="A146" s="17">
        <v>44723</v>
      </c>
      <c r="B146" s="15" t="s">
        <v>254</v>
      </c>
      <c r="C146" s="3" t="s">
        <v>5</v>
      </c>
      <c r="D146" s="1" t="s">
        <v>452</v>
      </c>
      <c r="E146" s="1">
        <v>5</v>
      </c>
      <c r="F146" s="3" t="s">
        <v>187</v>
      </c>
      <c r="G146" s="3">
        <v>5</v>
      </c>
      <c r="H146" s="3">
        <v>2</v>
      </c>
      <c r="I146" s="31">
        <v>7.4999999999999997E-2</v>
      </c>
      <c r="J146" s="1"/>
      <c r="K146" s="1">
        <v>2</v>
      </c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>
        <v>1</v>
      </c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  <c r="BI146" s="1"/>
      <c r="BJ146" s="1"/>
      <c r="BK146" s="1"/>
      <c r="BL146" s="1"/>
      <c r="BM146" s="1"/>
      <c r="BN146" s="1"/>
      <c r="BO146" s="1"/>
      <c r="BP146" s="1"/>
      <c r="BQ146" s="1"/>
      <c r="BR146" s="1"/>
      <c r="BS146" s="1"/>
      <c r="BT146" s="1"/>
      <c r="BU146" s="1"/>
      <c r="BV146" s="1"/>
      <c r="BW146" s="1"/>
      <c r="BX146" s="1"/>
      <c r="BY146" s="1"/>
      <c r="BZ146" s="1"/>
      <c r="CA146" s="1"/>
      <c r="CB146" s="1"/>
      <c r="CC146" s="1"/>
      <c r="CD146" s="1"/>
      <c r="CE146" s="1"/>
      <c r="CF146" s="1"/>
      <c r="CG146" s="1"/>
      <c r="CH146" s="1"/>
      <c r="CI146" s="1"/>
      <c r="CJ146" s="1"/>
      <c r="CK146" s="1"/>
      <c r="CL146" s="1"/>
      <c r="CM146" s="1"/>
      <c r="CN146" s="1"/>
      <c r="CO146" s="1"/>
      <c r="CP146" s="1"/>
      <c r="CQ146" s="1"/>
      <c r="CR146" s="1"/>
      <c r="CS146" s="1"/>
      <c r="CT146" s="1"/>
      <c r="CU146" s="1"/>
      <c r="CV146" s="1"/>
      <c r="CW146" s="1"/>
      <c r="CX146" s="1"/>
      <c r="CY146" s="1"/>
      <c r="CZ146" s="1"/>
      <c r="DA146" s="1"/>
      <c r="DB146" s="1"/>
      <c r="DC146" s="1"/>
      <c r="DD146" s="1"/>
      <c r="DE146" s="1"/>
      <c r="DF146" s="1"/>
      <c r="DG146" s="1"/>
      <c r="DH146" s="1"/>
      <c r="DI146" s="1"/>
      <c r="DJ146" s="1"/>
      <c r="DK146" s="1"/>
      <c r="DL146" s="1"/>
      <c r="DM146" s="1"/>
      <c r="DN146" s="1"/>
      <c r="DO146" s="1"/>
      <c r="DP146" s="1"/>
      <c r="DQ146" s="1"/>
      <c r="DR146" s="1"/>
      <c r="DS146" s="1"/>
      <c r="DT146" s="1"/>
      <c r="DU146" s="1"/>
      <c r="DV146" s="1"/>
      <c r="DW146" s="1"/>
      <c r="DX146" s="1">
        <v>3</v>
      </c>
      <c r="DY146" s="1">
        <v>3</v>
      </c>
      <c r="DZ146" s="43">
        <f t="shared" si="6"/>
        <v>0.3</v>
      </c>
      <c r="EA146" s="43">
        <f t="shared" si="7"/>
        <v>0.3</v>
      </c>
      <c r="EB146" s="44">
        <f t="shared" si="8"/>
        <v>7.4999999999999997E-3</v>
      </c>
    </row>
    <row r="147" spans="1:132" x14ac:dyDescent="0.2">
      <c r="A147" s="17">
        <v>44723</v>
      </c>
      <c r="B147" s="15" t="s">
        <v>283</v>
      </c>
      <c r="C147" s="3" t="s">
        <v>6</v>
      </c>
      <c r="D147" s="1" t="s">
        <v>452</v>
      </c>
      <c r="E147" s="1">
        <v>3</v>
      </c>
      <c r="F147" s="3" t="s">
        <v>187</v>
      </c>
      <c r="G147" s="3">
        <v>3</v>
      </c>
      <c r="H147" s="3">
        <v>2</v>
      </c>
      <c r="I147" s="31">
        <v>5.5E-2</v>
      </c>
      <c r="J147" s="1"/>
      <c r="K147" s="1">
        <v>2</v>
      </c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>
        <v>4</v>
      </c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  <c r="BG147" s="1"/>
      <c r="BH147" s="1"/>
      <c r="BI147" s="1"/>
      <c r="BJ147" s="1"/>
      <c r="BK147" s="1"/>
      <c r="BL147" s="1"/>
      <c r="BM147" s="1"/>
      <c r="BN147" s="1">
        <v>1</v>
      </c>
      <c r="BO147" s="1"/>
      <c r="BP147" s="1"/>
      <c r="BQ147" s="1"/>
      <c r="BR147" s="1"/>
      <c r="BS147" s="1"/>
      <c r="BT147" s="1"/>
      <c r="BU147" s="1"/>
      <c r="BV147" s="1"/>
      <c r="BW147" s="1"/>
      <c r="BX147" s="1"/>
      <c r="BY147" s="1"/>
      <c r="BZ147" s="1"/>
      <c r="CA147" s="1"/>
      <c r="CB147" s="1"/>
      <c r="CC147" s="1"/>
      <c r="CD147" s="1"/>
      <c r="CE147" s="1"/>
      <c r="CF147" s="1"/>
      <c r="CG147" s="1"/>
      <c r="CH147" s="1"/>
      <c r="CI147" s="1"/>
      <c r="CJ147" s="1"/>
      <c r="CK147" s="1"/>
      <c r="CL147" s="1"/>
      <c r="CM147" s="1"/>
      <c r="CN147" s="1"/>
      <c r="CO147" s="1"/>
      <c r="CP147" s="1"/>
      <c r="CQ147" s="1"/>
      <c r="CR147" s="1"/>
      <c r="CS147" s="1"/>
      <c r="CT147" s="1"/>
      <c r="CU147" s="1"/>
      <c r="CV147" s="1"/>
      <c r="CW147" s="1"/>
      <c r="CX147" s="1"/>
      <c r="CY147" s="1"/>
      <c r="CZ147" s="1"/>
      <c r="DA147" s="1"/>
      <c r="DB147" s="1"/>
      <c r="DC147" s="1"/>
      <c r="DD147" s="1"/>
      <c r="DE147" s="1"/>
      <c r="DF147" s="1"/>
      <c r="DG147" s="1"/>
      <c r="DH147" s="1"/>
      <c r="DI147" s="1"/>
      <c r="DJ147" s="1"/>
      <c r="DK147" s="1"/>
      <c r="DL147" s="1"/>
      <c r="DM147" s="1"/>
      <c r="DN147" s="1"/>
      <c r="DO147" s="1"/>
      <c r="DP147" s="1"/>
      <c r="DQ147" s="1"/>
      <c r="DR147" s="1"/>
      <c r="DS147" s="1"/>
      <c r="DT147" s="1"/>
      <c r="DU147" s="1"/>
      <c r="DV147" s="1"/>
      <c r="DW147" s="1"/>
      <c r="DX147" s="1">
        <v>7</v>
      </c>
      <c r="DY147" s="1">
        <v>7</v>
      </c>
      <c r="DZ147" s="43">
        <f t="shared" si="6"/>
        <v>1.1666666666666667</v>
      </c>
      <c r="EA147" s="43">
        <f t="shared" si="7"/>
        <v>1.1666666666666667</v>
      </c>
      <c r="EB147" s="44">
        <f t="shared" si="8"/>
        <v>9.1666666666666667E-3</v>
      </c>
    </row>
    <row r="148" spans="1:132" x14ac:dyDescent="0.2">
      <c r="A148" s="17">
        <v>44723</v>
      </c>
      <c r="B148" s="15" t="s">
        <v>284</v>
      </c>
      <c r="C148" s="3" t="s">
        <v>7</v>
      </c>
      <c r="D148" s="1" t="s">
        <v>452</v>
      </c>
      <c r="E148" s="1">
        <v>2</v>
      </c>
      <c r="F148" s="3" t="s">
        <v>187</v>
      </c>
      <c r="G148" s="3">
        <v>3</v>
      </c>
      <c r="H148" s="3">
        <v>2</v>
      </c>
      <c r="I148" s="31">
        <v>0.24</v>
      </c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>
        <v>1</v>
      </c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  <c r="BG148" s="1"/>
      <c r="BH148" s="1"/>
      <c r="BI148" s="1"/>
      <c r="BJ148" s="1"/>
      <c r="BK148" s="1"/>
      <c r="BL148" s="1"/>
      <c r="BM148" s="1"/>
      <c r="BN148" s="1"/>
      <c r="BO148" s="1"/>
      <c r="BP148" s="1"/>
      <c r="BQ148" s="1"/>
      <c r="BR148" s="1"/>
      <c r="BS148" s="1"/>
      <c r="BT148" s="1"/>
      <c r="BU148" s="1"/>
      <c r="BV148" s="1"/>
      <c r="BW148" s="1"/>
      <c r="BX148" s="1"/>
      <c r="BY148" s="1"/>
      <c r="BZ148" s="1">
        <v>1</v>
      </c>
      <c r="CA148" s="1"/>
      <c r="CB148" s="1"/>
      <c r="CC148" s="1"/>
      <c r="CD148" s="1"/>
      <c r="CE148" s="1"/>
      <c r="CF148" s="1"/>
      <c r="CG148" s="1"/>
      <c r="CH148" s="1"/>
      <c r="CI148" s="1"/>
      <c r="CJ148" s="1"/>
      <c r="CK148" s="1"/>
      <c r="CL148" s="1"/>
      <c r="CM148" s="1"/>
      <c r="CN148" s="1"/>
      <c r="CO148" s="1"/>
      <c r="CP148" s="1"/>
      <c r="CQ148" s="1"/>
      <c r="CR148" s="1"/>
      <c r="CS148" s="1"/>
      <c r="CT148" s="1"/>
      <c r="CU148" s="1"/>
      <c r="CV148" s="1"/>
      <c r="CW148" s="1"/>
      <c r="CX148" s="1"/>
      <c r="CY148" s="1"/>
      <c r="CZ148" s="1"/>
      <c r="DA148" s="1"/>
      <c r="DB148" s="1"/>
      <c r="DC148" s="1"/>
      <c r="DD148" s="1"/>
      <c r="DE148" s="1"/>
      <c r="DF148" s="1"/>
      <c r="DG148" s="1"/>
      <c r="DH148" s="1"/>
      <c r="DI148" s="1"/>
      <c r="DJ148" s="1"/>
      <c r="DK148" s="1"/>
      <c r="DL148" s="1"/>
      <c r="DM148" s="1"/>
      <c r="DN148" s="1"/>
      <c r="DO148" s="1"/>
      <c r="DP148" s="1"/>
      <c r="DQ148" s="1"/>
      <c r="DR148" s="1"/>
      <c r="DS148" s="1"/>
      <c r="DT148" s="1"/>
      <c r="DU148" s="1"/>
      <c r="DV148" s="1"/>
      <c r="DW148" s="1"/>
      <c r="DX148" s="1">
        <v>2</v>
      </c>
      <c r="DY148" s="1">
        <v>1</v>
      </c>
      <c r="DZ148" s="43">
        <f t="shared" si="6"/>
        <v>0.33333333333333331</v>
      </c>
      <c r="EA148" s="43">
        <f t="shared" si="7"/>
        <v>0.16666666666666666</v>
      </c>
      <c r="EB148" s="44">
        <f t="shared" si="8"/>
        <v>0.04</v>
      </c>
    </row>
    <row r="149" spans="1:132" x14ac:dyDescent="0.2">
      <c r="A149" s="17">
        <v>44723</v>
      </c>
      <c r="B149" s="15" t="s">
        <v>271</v>
      </c>
      <c r="C149" s="3" t="s">
        <v>11</v>
      </c>
      <c r="D149" s="1" t="s">
        <v>452</v>
      </c>
      <c r="E149" s="1">
        <v>1</v>
      </c>
      <c r="F149" s="3" t="s">
        <v>187</v>
      </c>
      <c r="G149" s="3">
        <v>5</v>
      </c>
      <c r="H149" s="3">
        <v>2</v>
      </c>
      <c r="I149" s="31">
        <v>0.125</v>
      </c>
      <c r="J149" s="1"/>
      <c r="K149" s="1">
        <v>1</v>
      </c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>
        <v>6</v>
      </c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  <c r="BG149" s="1"/>
      <c r="BH149" s="1"/>
      <c r="BI149" s="1"/>
      <c r="BJ149" s="1"/>
      <c r="BK149" s="1"/>
      <c r="BL149" s="1"/>
      <c r="BM149" s="1"/>
      <c r="BN149" s="1"/>
      <c r="BO149" s="1"/>
      <c r="BP149" s="1"/>
      <c r="BQ149" s="1"/>
      <c r="BR149" s="1"/>
      <c r="BS149" s="1"/>
      <c r="BT149" s="1"/>
      <c r="BU149" s="1"/>
      <c r="BV149" s="1"/>
      <c r="BW149" s="1"/>
      <c r="BX149" s="1"/>
      <c r="BY149" s="1"/>
      <c r="BZ149" s="1"/>
      <c r="CA149" s="1"/>
      <c r="CB149" s="1"/>
      <c r="CC149" s="1"/>
      <c r="CD149" s="1"/>
      <c r="CE149" s="1"/>
      <c r="CF149" s="1"/>
      <c r="CG149" s="1"/>
      <c r="CH149" s="1"/>
      <c r="CI149" s="1"/>
      <c r="CJ149" s="1"/>
      <c r="CK149" s="1"/>
      <c r="CL149" s="1"/>
      <c r="CM149" s="1"/>
      <c r="CN149" s="1"/>
      <c r="CO149" s="1"/>
      <c r="CP149" s="1"/>
      <c r="CQ149" s="1"/>
      <c r="CR149" s="1"/>
      <c r="CS149" s="1"/>
      <c r="CT149" s="1"/>
      <c r="CU149" s="1"/>
      <c r="CV149" s="1"/>
      <c r="CW149" s="1"/>
      <c r="CX149" s="1"/>
      <c r="CY149" s="1"/>
      <c r="CZ149" s="1"/>
      <c r="DA149" s="1"/>
      <c r="DB149" s="1"/>
      <c r="DC149" s="1"/>
      <c r="DD149" s="1"/>
      <c r="DE149" s="1"/>
      <c r="DF149" s="1"/>
      <c r="DG149" s="1"/>
      <c r="DH149" s="1"/>
      <c r="DI149" s="1"/>
      <c r="DJ149" s="1"/>
      <c r="DK149" s="1"/>
      <c r="DL149" s="1"/>
      <c r="DM149" s="1"/>
      <c r="DN149" s="1"/>
      <c r="DO149" s="1"/>
      <c r="DP149" s="1"/>
      <c r="DQ149" s="1"/>
      <c r="DR149" s="1"/>
      <c r="DS149" s="1"/>
      <c r="DT149" s="1"/>
      <c r="DU149" s="1"/>
      <c r="DV149" s="1"/>
      <c r="DW149" s="1"/>
      <c r="DX149" s="1">
        <v>7</v>
      </c>
      <c r="DY149" s="1">
        <v>7</v>
      </c>
      <c r="DZ149" s="43">
        <f t="shared" si="6"/>
        <v>0.7</v>
      </c>
      <c r="EA149" s="43">
        <f t="shared" si="7"/>
        <v>0.7</v>
      </c>
      <c r="EB149" s="44">
        <f t="shared" si="8"/>
        <v>1.2500000000000001E-2</v>
      </c>
    </row>
    <row r="150" spans="1:132" x14ac:dyDescent="0.2">
      <c r="A150" s="17">
        <v>44730</v>
      </c>
      <c r="B150" s="15" t="s">
        <v>222</v>
      </c>
      <c r="C150" s="3" t="s">
        <v>0</v>
      </c>
      <c r="D150" s="1" t="s">
        <v>452</v>
      </c>
      <c r="E150" s="1">
        <v>10</v>
      </c>
      <c r="F150" s="3" t="s">
        <v>9</v>
      </c>
      <c r="G150" s="3">
        <v>5</v>
      </c>
      <c r="H150" s="3">
        <v>2</v>
      </c>
      <c r="I150" s="31">
        <v>0.42</v>
      </c>
      <c r="J150" s="1"/>
      <c r="K150" s="1">
        <v>2</v>
      </c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3">
        <v>2</v>
      </c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  <c r="BG150" s="1"/>
      <c r="BH150" s="1"/>
      <c r="BI150" s="1"/>
      <c r="BJ150" s="1"/>
      <c r="BK150" s="1"/>
      <c r="BL150" s="1"/>
      <c r="BM150" s="1"/>
      <c r="BN150" s="1"/>
      <c r="BO150" s="1"/>
      <c r="BP150" s="1"/>
      <c r="BQ150" s="1"/>
      <c r="BR150" s="1"/>
      <c r="BS150" s="1"/>
      <c r="BT150" s="1">
        <v>2</v>
      </c>
      <c r="BU150" s="1"/>
      <c r="BV150" s="1"/>
      <c r="BW150" s="1"/>
      <c r="BX150" s="1"/>
      <c r="BY150" s="1"/>
      <c r="BZ150" s="1"/>
      <c r="CA150" s="1"/>
      <c r="CB150" s="1"/>
      <c r="CC150" s="1"/>
      <c r="CD150" s="1"/>
      <c r="CE150" s="1"/>
      <c r="CF150" s="1"/>
      <c r="CG150" s="1"/>
      <c r="CH150" s="1"/>
      <c r="CI150" s="1"/>
      <c r="CJ150" s="1"/>
      <c r="CK150" s="1"/>
      <c r="CL150" s="1"/>
      <c r="CM150" s="1"/>
      <c r="CN150" s="1"/>
      <c r="CO150" s="1"/>
      <c r="CP150" s="1"/>
      <c r="CQ150" s="1"/>
      <c r="CR150" s="1"/>
      <c r="CS150" s="1"/>
      <c r="CT150" s="1"/>
      <c r="CU150" s="1"/>
      <c r="CV150" s="1"/>
      <c r="CW150" s="1"/>
      <c r="CX150" s="1"/>
      <c r="CY150" s="1"/>
      <c r="CZ150" s="1"/>
      <c r="DA150" s="1"/>
      <c r="DB150" s="1"/>
      <c r="DC150" s="1"/>
      <c r="DD150" s="1"/>
      <c r="DE150" s="1"/>
      <c r="DF150" s="1"/>
      <c r="DG150" s="1"/>
      <c r="DH150" s="1"/>
      <c r="DI150" s="1"/>
      <c r="DJ150" s="1"/>
      <c r="DK150" s="1"/>
      <c r="DL150" s="1"/>
      <c r="DM150" s="1"/>
      <c r="DN150" s="1"/>
      <c r="DO150" s="1"/>
      <c r="DP150" s="1"/>
      <c r="DQ150" s="1"/>
      <c r="DR150" s="1"/>
      <c r="DS150" s="1"/>
      <c r="DT150" s="1"/>
      <c r="DU150" s="1"/>
      <c r="DV150" s="1"/>
      <c r="DW150" s="1"/>
      <c r="DX150" s="1">
        <v>6</v>
      </c>
      <c r="DY150" s="1">
        <v>4</v>
      </c>
      <c r="DZ150" s="43">
        <f t="shared" si="6"/>
        <v>0.6</v>
      </c>
      <c r="EA150" s="43">
        <f t="shared" si="7"/>
        <v>0.4</v>
      </c>
      <c r="EB150" s="44">
        <f t="shared" si="8"/>
        <v>4.1999999999999996E-2</v>
      </c>
    </row>
    <row r="151" spans="1:132" x14ac:dyDescent="0.2">
      <c r="A151" s="17">
        <v>44730</v>
      </c>
      <c r="B151" s="15" t="s">
        <v>288</v>
      </c>
      <c r="C151" s="3" t="s">
        <v>1</v>
      </c>
      <c r="D151" s="1" t="s">
        <v>452</v>
      </c>
      <c r="E151" s="1">
        <v>9</v>
      </c>
      <c r="F151" s="3" t="s">
        <v>187</v>
      </c>
      <c r="G151" s="3">
        <v>3</v>
      </c>
      <c r="H151" s="3">
        <v>2</v>
      </c>
      <c r="I151" s="31">
        <v>0.24</v>
      </c>
      <c r="J151" s="1"/>
      <c r="K151" s="1">
        <v>7</v>
      </c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/>
      <c r="BH151" s="1"/>
      <c r="BI151" s="1"/>
      <c r="BJ151" s="1"/>
      <c r="BK151" s="1"/>
      <c r="BL151" s="1"/>
      <c r="BM151" s="1"/>
      <c r="BN151" s="1"/>
      <c r="BO151" s="1"/>
      <c r="BP151" s="1"/>
      <c r="BQ151" s="1"/>
      <c r="BR151" s="1"/>
      <c r="BS151" s="1"/>
      <c r="BT151" s="1"/>
      <c r="BU151" s="1"/>
      <c r="BV151" s="1"/>
      <c r="BW151" s="1"/>
      <c r="BX151" s="1"/>
      <c r="BY151" s="1"/>
      <c r="BZ151" s="1"/>
      <c r="CA151" s="1"/>
      <c r="CB151" s="1"/>
      <c r="CC151" s="1"/>
      <c r="CD151" s="1"/>
      <c r="CE151" s="1"/>
      <c r="CF151" s="1"/>
      <c r="CG151" s="1"/>
      <c r="CH151" s="1"/>
      <c r="CI151" s="1"/>
      <c r="CJ151" s="1"/>
      <c r="CK151" s="1"/>
      <c r="CL151" s="1"/>
      <c r="CM151" s="1"/>
      <c r="CN151" s="1"/>
      <c r="CO151" s="1"/>
      <c r="CP151" s="1"/>
      <c r="CQ151" s="1"/>
      <c r="CR151" s="1"/>
      <c r="CS151" s="1"/>
      <c r="CT151" s="1"/>
      <c r="CU151" s="1"/>
      <c r="CV151" s="1"/>
      <c r="CW151" s="1"/>
      <c r="CX151" s="1"/>
      <c r="CY151" s="1"/>
      <c r="CZ151" s="1"/>
      <c r="DA151" s="1"/>
      <c r="DB151" s="1"/>
      <c r="DC151" s="1"/>
      <c r="DD151" s="1"/>
      <c r="DE151" s="1"/>
      <c r="DF151" s="1"/>
      <c r="DG151" s="1"/>
      <c r="DH151" s="1"/>
      <c r="DI151" s="1"/>
      <c r="DJ151" s="1"/>
      <c r="DK151" s="1"/>
      <c r="DL151" s="1"/>
      <c r="DM151" s="1"/>
      <c r="DN151" s="1"/>
      <c r="DO151" s="1"/>
      <c r="DP151" s="1"/>
      <c r="DQ151" s="1"/>
      <c r="DR151" s="1"/>
      <c r="DS151" s="1"/>
      <c r="DT151" s="1"/>
      <c r="DU151" s="1"/>
      <c r="DV151" s="1"/>
      <c r="DW151" s="1"/>
      <c r="DX151" s="1">
        <v>7</v>
      </c>
      <c r="DY151" s="1">
        <v>7</v>
      </c>
      <c r="DZ151" s="43">
        <f t="shared" si="6"/>
        <v>1.1666666666666667</v>
      </c>
      <c r="EA151" s="43">
        <f t="shared" si="7"/>
        <v>1.1666666666666667</v>
      </c>
      <c r="EB151" s="44">
        <f t="shared" si="8"/>
        <v>0.04</v>
      </c>
    </row>
    <row r="152" spans="1:132" x14ac:dyDescent="0.2">
      <c r="A152" s="17">
        <v>44730</v>
      </c>
      <c r="B152" s="15" t="s">
        <v>291</v>
      </c>
      <c r="C152" s="3" t="s">
        <v>2</v>
      </c>
      <c r="D152" s="1" t="s">
        <v>452</v>
      </c>
      <c r="E152" s="1">
        <v>8</v>
      </c>
      <c r="F152" s="3" t="s">
        <v>187</v>
      </c>
      <c r="G152" s="3">
        <v>5</v>
      </c>
      <c r="H152" s="3">
        <v>2</v>
      </c>
      <c r="I152" s="31">
        <v>0.08</v>
      </c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>
        <v>1</v>
      </c>
      <c r="W152" s="1"/>
      <c r="X152" s="1"/>
      <c r="Y152" s="1"/>
      <c r="Z152" s="1"/>
      <c r="AA152" s="1"/>
      <c r="AB152" s="1">
        <v>1</v>
      </c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  <c r="BG152" s="1"/>
      <c r="BH152" s="1"/>
      <c r="BI152" s="1"/>
      <c r="BJ152" s="1"/>
      <c r="BK152" s="1"/>
      <c r="BL152" s="1"/>
      <c r="BM152" s="1"/>
      <c r="BN152" s="1"/>
      <c r="BO152" s="1"/>
      <c r="BP152" s="1"/>
      <c r="BQ152" s="1"/>
      <c r="BR152" s="1"/>
      <c r="BS152" s="1"/>
      <c r="BT152" s="1"/>
      <c r="BU152" s="1"/>
      <c r="BV152" s="1"/>
      <c r="BW152" s="1"/>
      <c r="BX152" s="1"/>
      <c r="BY152" s="1">
        <v>1</v>
      </c>
      <c r="BZ152" s="1"/>
      <c r="CA152" s="1"/>
      <c r="CB152" s="1"/>
      <c r="CC152" s="1"/>
      <c r="CD152" s="1"/>
      <c r="CE152" s="1"/>
      <c r="CF152" s="1"/>
      <c r="CG152" s="1"/>
      <c r="CH152" s="1"/>
      <c r="CI152" s="1"/>
      <c r="CJ152" s="1"/>
      <c r="CK152" s="1"/>
      <c r="CL152" s="1"/>
      <c r="CM152" s="1"/>
      <c r="CN152" s="1"/>
      <c r="CO152" s="1"/>
      <c r="CP152" s="1"/>
      <c r="CQ152" s="1"/>
      <c r="CR152" s="1"/>
      <c r="CS152" s="1"/>
      <c r="CT152" s="1"/>
      <c r="CU152" s="1"/>
      <c r="CV152" s="1"/>
      <c r="CW152" s="1"/>
      <c r="CX152" s="1"/>
      <c r="CY152" s="1"/>
      <c r="CZ152" s="1"/>
      <c r="DA152" s="1"/>
      <c r="DB152" s="1"/>
      <c r="DC152" s="1"/>
      <c r="DD152" s="1"/>
      <c r="DE152" s="1"/>
      <c r="DF152" s="1"/>
      <c r="DG152" s="1"/>
      <c r="DH152" s="1"/>
      <c r="DI152" s="1"/>
      <c r="DJ152" s="1"/>
      <c r="DK152" s="1"/>
      <c r="DL152" s="1"/>
      <c r="DM152" s="1"/>
      <c r="DN152" s="1"/>
      <c r="DO152" s="1"/>
      <c r="DP152" s="1"/>
      <c r="DQ152" s="1"/>
      <c r="DR152" s="1"/>
      <c r="DS152" s="1"/>
      <c r="DT152" s="1"/>
      <c r="DU152" s="1"/>
      <c r="DV152" s="1"/>
      <c r="DW152" s="1"/>
      <c r="DX152" s="1">
        <v>3</v>
      </c>
      <c r="DY152" s="1">
        <v>2</v>
      </c>
      <c r="DZ152" s="43">
        <f t="shared" si="6"/>
        <v>0.3</v>
      </c>
      <c r="EA152" s="43">
        <f t="shared" si="7"/>
        <v>0.2</v>
      </c>
      <c r="EB152" s="44">
        <f t="shared" si="8"/>
        <v>8.0000000000000002E-3</v>
      </c>
    </row>
    <row r="153" spans="1:132" x14ac:dyDescent="0.2">
      <c r="A153" s="17">
        <v>44730</v>
      </c>
      <c r="B153" s="15" t="s">
        <v>183</v>
      </c>
      <c r="C153" s="1" t="s">
        <v>3</v>
      </c>
      <c r="D153" s="1" t="s">
        <v>452</v>
      </c>
      <c r="E153" s="1">
        <v>7</v>
      </c>
      <c r="F153" s="3" t="s">
        <v>187</v>
      </c>
      <c r="G153" s="3">
        <v>3</v>
      </c>
      <c r="H153" s="3">
        <v>1</v>
      </c>
      <c r="I153" s="31">
        <v>0.34499999999999997</v>
      </c>
      <c r="J153" s="1"/>
      <c r="K153" s="1">
        <v>6</v>
      </c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  <c r="BG153" s="1"/>
      <c r="BH153" s="1"/>
      <c r="BI153" s="1"/>
      <c r="BJ153" s="1"/>
      <c r="BK153" s="1"/>
      <c r="BL153" s="1"/>
      <c r="BM153" s="1"/>
      <c r="BN153" s="1">
        <v>1</v>
      </c>
      <c r="BO153" s="1"/>
      <c r="BP153" s="1"/>
      <c r="BQ153" s="1"/>
      <c r="BR153" s="1"/>
      <c r="BS153" s="1"/>
      <c r="BT153" s="1"/>
      <c r="BU153" s="1"/>
      <c r="BV153" s="1"/>
      <c r="BW153" s="1"/>
      <c r="BX153" s="1"/>
      <c r="BY153" s="1"/>
      <c r="BZ153" s="1"/>
      <c r="CA153" s="1"/>
      <c r="CB153" s="1"/>
      <c r="CC153" s="1"/>
      <c r="CD153" s="1"/>
      <c r="CE153" s="1"/>
      <c r="CF153" s="1"/>
      <c r="CG153" s="1"/>
      <c r="CH153" s="1"/>
      <c r="CI153" s="1"/>
      <c r="CJ153" s="1"/>
      <c r="CK153" s="1"/>
      <c r="CL153" s="1"/>
      <c r="CM153" s="1"/>
      <c r="CN153" s="1"/>
      <c r="CO153" s="1"/>
      <c r="CP153" s="1"/>
      <c r="CQ153" s="1"/>
      <c r="CR153" s="1"/>
      <c r="CS153" s="1"/>
      <c r="CT153" s="1"/>
      <c r="CU153" s="1"/>
      <c r="CV153" s="1"/>
      <c r="CW153" s="1"/>
      <c r="CX153" s="1"/>
      <c r="CY153" s="1"/>
      <c r="CZ153" s="1"/>
      <c r="DA153" s="1"/>
      <c r="DB153" s="1"/>
      <c r="DC153" s="1"/>
      <c r="DD153" s="1"/>
      <c r="DE153" s="1"/>
      <c r="DF153" s="1"/>
      <c r="DG153" s="1"/>
      <c r="DH153" s="1"/>
      <c r="DI153" s="1"/>
      <c r="DJ153" s="1"/>
      <c r="DK153" s="1"/>
      <c r="DL153" s="1"/>
      <c r="DM153" s="1"/>
      <c r="DN153" s="1"/>
      <c r="DO153" s="1"/>
      <c r="DP153" s="1"/>
      <c r="DQ153" s="1"/>
      <c r="DR153" s="1"/>
      <c r="DS153" s="1"/>
      <c r="DT153" s="1"/>
      <c r="DU153" s="1"/>
      <c r="DV153" s="1"/>
      <c r="DW153" s="1"/>
      <c r="DX153" s="1">
        <v>7</v>
      </c>
      <c r="DY153" s="1">
        <v>7</v>
      </c>
      <c r="DZ153" s="43">
        <f t="shared" si="6"/>
        <v>2.3333333333333335</v>
      </c>
      <c r="EA153" s="43">
        <f t="shared" si="7"/>
        <v>2.3333333333333335</v>
      </c>
      <c r="EB153" s="44">
        <f t="shared" si="8"/>
        <v>0.11499999999999999</v>
      </c>
    </row>
    <row r="154" spans="1:132" x14ac:dyDescent="0.2">
      <c r="A154" s="17">
        <v>44730</v>
      </c>
      <c r="B154" s="15" t="s">
        <v>220</v>
      </c>
      <c r="C154" s="3" t="s">
        <v>4</v>
      </c>
      <c r="D154" s="1" t="s">
        <v>452</v>
      </c>
      <c r="E154" s="1">
        <v>6</v>
      </c>
      <c r="F154" s="3" t="s">
        <v>187</v>
      </c>
      <c r="G154" s="3">
        <v>5</v>
      </c>
      <c r="H154" s="3">
        <v>2</v>
      </c>
      <c r="I154" s="31">
        <v>0.115</v>
      </c>
      <c r="J154" s="1"/>
      <c r="K154" s="1">
        <v>2</v>
      </c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>
        <v>1</v>
      </c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  <c r="BF154" s="1"/>
      <c r="BG154" s="1"/>
      <c r="BH154" s="1"/>
      <c r="BI154" s="1"/>
      <c r="BJ154" s="1"/>
      <c r="BK154" s="1"/>
      <c r="BL154" s="1"/>
      <c r="BM154" s="1"/>
      <c r="BN154" s="1">
        <v>1</v>
      </c>
      <c r="BO154" s="1"/>
      <c r="BP154" s="1"/>
      <c r="BQ154" s="1"/>
      <c r="BR154" s="1"/>
      <c r="BS154" s="1"/>
      <c r="BT154" s="1"/>
      <c r="BU154" s="1"/>
      <c r="BV154" s="1"/>
      <c r="BW154" s="1"/>
      <c r="BX154" s="1"/>
      <c r="BY154" s="1"/>
      <c r="BZ154" s="1"/>
      <c r="CA154" s="1"/>
      <c r="CB154" s="1"/>
      <c r="CC154" s="1"/>
      <c r="CD154" s="1"/>
      <c r="CE154" s="1"/>
      <c r="CF154" s="1"/>
      <c r="CG154" s="1"/>
      <c r="CH154" s="1"/>
      <c r="CI154" s="1"/>
      <c r="CJ154" s="1"/>
      <c r="CK154" s="1"/>
      <c r="CL154" s="1"/>
      <c r="CM154" s="1"/>
      <c r="CN154" s="1"/>
      <c r="CO154" s="1"/>
      <c r="CP154" s="1"/>
      <c r="CQ154" s="1"/>
      <c r="CR154" s="1"/>
      <c r="CS154" s="1"/>
      <c r="CT154" s="1"/>
      <c r="CU154" s="1"/>
      <c r="CV154" s="1"/>
      <c r="CW154" s="1"/>
      <c r="CX154" s="1"/>
      <c r="CY154" s="1"/>
      <c r="CZ154" s="1"/>
      <c r="DA154" s="1"/>
      <c r="DB154" s="1"/>
      <c r="DC154" s="1"/>
      <c r="DD154" s="1"/>
      <c r="DE154" s="1"/>
      <c r="DF154" s="1"/>
      <c r="DG154" s="1"/>
      <c r="DH154" s="1"/>
      <c r="DI154" s="1"/>
      <c r="DJ154" s="1"/>
      <c r="DK154" s="1"/>
      <c r="DL154" s="1"/>
      <c r="DM154" s="1"/>
      <c r="DN154" s="1"/>
      <c r="DO154" s="1"/>
      <c r="DP154" s="1"/>
      <c r="DQ154" s="1"/>
      <c r="DR154" s="1"/>
      <c r="DS154" s="1"/>
      <c r="DT154" s="1"/>
      <c r="DU154" s="1"/>
      <c r="DV154" s="1"/>
      <c r="DW154" s="1"/>
      <c r="DX154" s="1">
        <v>4</v>
      </c>
      <c r="DY154" s="1">
        <v>4</v>
      </c>
      <c r="DZ154" s="43">
        <f t="shared" si="6"/>
        <v>0.4</v>
      </c>
      <c r="EA154" s="43">
        <f t="shared" si="7"/>
        <v>0.4</v>
      </c>
      <c r="EB154" s="44">
        <f t="shared" si="8"/>
        <v>1.15E-2</v>
      </c>
    </row>
    <row r="155" spans="1:132" x14ac:dyDescent="0.2">
      <c r="A155" s="17">
        <v>44730</v>
      </c>
      <c r="B155" s="15" t="s">
        <v>293</v>
      </c>
      <c r="C155" s="3" t="s">
        <v>5</v>
      </c>
      <c r="D155" s="1" t="s">
        <v>452</v>
      </c>
      <c r="E155" s="1">
        <v>5</v>
      </c>
      <c r="F155" s="3" t="s">
        <v>187</v>
      </c>
      <c r="G155" s="3">
        <v>4</v>
      </c>
      <c r="H155" s="3">
        <v>2</v>
      </c>
      <c r="I155" s="31">
        <v>7.4999999999999997E-2</v>
      </c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>
        <v>1</v>
      </c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  <c r="BF155" s="1"/>
      <c r="BG155" s="1"/>
      <c r="BH155" s="1"/>
      <c r="BI155" s="1"/>
      <c r="BJ155" s="1"/>
      <c r="BK155" s="1"/>
      <c r="BL155" s="1"/>
      <c r="BM155" s="1"/>
      <c r="BN155" s="1"/>
      <c r="BO155" s="1"/>
      <c r="BP155" s="1"/>
      <c r="BQ155" s="1"/>
      <c r="BR155" s="1"/>
      <c r="BS155" s="1"/>
      <c r="BT155" s="1"/>
      <c r="BU155" s="1"/>
      <c r="BV155" s="1"/>
      <c r="BW155" s="1"/>
      <c r="BX155" s="1"/>
      <c r="BY155" s="1"/>
      <c r="BZ155" s="1"/>
      <c r="CA155" s="1"/>
      <c r="CB155" s="1"/>
      <c r="CC155" s="1"/>
      <c r="CD155" s="1"/>
      <c r="CE155" s="1"/>
      <c r="CF155" s="1"/>
      <c r="CG155" s="1"/>
      <c r="CH155" s="1"/>
      <c r="CI155" s="1"/>
      <c r="CJ155" s="1"/>
      <c r="CK155" s="1"/>
      <c r="CL155" s="1"/>
      <c r="CM155" s="1"/>
      <c r="CN155" s="1"/>
      <c r="CO155" s="1"/>
      <c r="CP155" s="1"/>
      <c r="CQ155" s="1"/>
      <c r="CR155" s="1"/>
      <c r="CS155" s="1"/>
      <c r="CT155" s="1"/>
      <c r="CU155" s="1"/>
      <c r="CV155" s="1"/>
      <c r="CW155" s="1"/>
      <c r="CX155" s="1"/>
      <c r="CY155" s="1"/>
      <c r="CZ155" s="1"/>
      <c r="DA155" s="1"/>
      <c r="DB155" s="1"/>
      <c r="DC155" s="1"/>
      <c r="DD155" s="1"/>
      <c r="DE155" s="1"/>
      <c r="DF155" s="1"/>
      <c r="DG155" s="1"/>
      <c r="DH155" s="1"/>
      <c r="DI155" s="1"/>
      <c r="DJ155" s="1"/>
      <c r="DK155" s="1"/>
      <c r="DL155" s="1"/>
      <c r="DM155" s="1"/>
      <c r="DN155" s="1"/>
      <c r="DO155" s="1"/>
      <c r="DP155" s="1"/>
      <c r="DQ155" s="1"/>
      <c r="DR155" s="1"/>
      <c r="DS155" s="1"/>
      <c r="DT155" s="1"/>
      <c r="DU155" s="1"/>
      <c r="DV155" s="1"/>
      <c r="DW155" s="1"/>
      <c r="DX155" s="1">
        <v>1</v>
      </c>
      <c r="DY155" s="1">
        <v>1</v>
      </c>
      <c r="DZ155" s="43">
        <f t="shared" si="6"/>
        <v>0.125</v>
      </c>
      <c r="EA155" s="43">
        <f t="shared" si="7"/>
        <v>0.125</v>
      </c>
      <c r="EB155" s="44">
        <f t="shared" si="8"/>
        <v>9.3749999999999997E-3</v>
      </c>
    </row>
    <row r="156" spans="1:132" x14ac:dyDescent="0.2">
      <c r="A156" s="17">
        <v>44730</v>
      </c>
      <c r="B156" s="15" t="s">
        <v>257</v>
      </c>
      <c r="C156" s="3" t="s">
        <v>6</v>
      </c>
      <c r="D156" s="1" t="s">
        <v>452</v>
      </c>
      <c r="E156" s="1">
        <v>3</v>
      </c>
      <c r="F156" s="3" t="s">
        <v>187</v>
      </c>
      <c r="G156" s="3">
        <v>3</v>
      </c>
      <c r="H156" s="3">
        <v>2</v>
      </c>
      <c r="I156" s="31">
        <v>7.0000000000000007E-2</v>
      </c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>
        <v>2</v>
      </c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>
        <v>3</v>
      </c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  <c r="BG156" s="1"/>
      <c r="BH156" s="1"/>
      <c r="BI156" s="1"/>
      <c r="BJ156" s="1"/>
      <c r="BK156" s="1"/>
      <c r="BL156" s="1"/>
      <c r="BM156" s="1"/>
      <c r="BN156" s="1"/>
      <c r="BO156" s="1"/>
      <c r="BP156" s="1"/>
      <c r="BQ156" s="1"/>
      <c r="BR156" s="1"/>
      <c r="BS156" s="1"/>
      <c r="BT156" s="1"/>
      <c r="BU156" s="1"/>
      <c r="BV156" s="1"/>
      <c r="BW156" s="1"/>
      <c r="BX156" s="1"/>
      <c r="BY156" s="1"/>
      <c r="BZ156" s="1"/>
      <c r="CA156" s="1"/>
      <c r="CB156" s="1"/>
      <c r="CC156" s="1"/>
      <c r="CD156" s="1"/>
      <c r="CE156" s="1"/>
      <c r="CF156" s="1"/>
      <c r="CG156" s="1"/>
      <c r="CH156" s="1"/>
      <c r="CI156" s="1"/>
      <c r="CJ156" s="1"/>
      <c r="CK156" s="1"/>
      <c r="CL156" s="1"/>
      <c r="CM156" s="1"/>
      <c r="CN156" s="1"/>
      <c r="CO156" s="1"/>
      <c r="CP156" s="1"/>
      <c r="CQ156" s="1"/>
      <c r="CR156" s="1"/>
      <c r="CS156" s="1"/>
      <c r="CT156" s="1"/>
      <c r="CU156" s="1"/>
      <c r="CV156" s="1"/>
      <c r="CW156" s="1"/>
      <c r="CX156" s="1"/>
      <c r="CY156" s="1"/>
      <c r="CZ156" s="1"/>
      <c r="DA156" s="1"/>
      <c r="DB156" s="1"/>
      <c r="DC156" s="1"/>
      <c r="DD156" s="1"/>
      <c r="DE156" s="1"/>
      <c r="DF156" s="1"/>
      <c r="DG156" s="1"/>
      <c r="DH156" s="1"/>
      <c r="DI156" s="1"/>
      <c r="DJ156" s="1"/>
      <c r="DK156" s="1"/>
      <c r="DL156" s="1"/>
      <c r="DM156" s="1"/>
      <c r="DN156" s="1"/>
      <c r="DO156" s="1"/>
      <c r="DP156" s="1"/>
      <c r="DQ156" s="1"/>
      <c r="DR156" s="1"/>
      <c r="DS156" s="1"/>
      <c r="DT156" s="1"/>
      <c r="DU156" s="1"/>
      <c r="DV156" s="1"/>
      <c r="DW156" s="1"/>
      <c r="DX156" s="1">
        <v>5</v>
      </c>
      <c r="DY156" s="1">
        <v>5</v>
      </c>
      <c r="DZ156" s="43">
        <f t="shared" si="6"/>
        <v>0.83333333333333337</v>
      </c>
      <c r="EA156" s="43">
        <f t="shared" si="7"/>
        <v>0.83333333333333337</v>
      </c>
      <c r="EB156" s="44">
        <f t="shared" si="8"/>
        <v>1.1666666666666667E-2</v>
      </c>
    </row>
    <row r="157" spans="1:132" x14ac:dyDescent="0.2">
      <c r="A157" s="17">
        <v>44730</v>
      </c>
      <c r="B157" s="15" t="s">
        <v>294</v>
      </c>
      <c r="C157" s="3" t="s">
        <v>7</v>
      </c>
      <c r="D157" s="1" t="s">
        <v>452</v>
      </c>
      <c r="E157" s="1">
        <v>2</v>
      </c>
      <c r="F157" s="3" t="s">
        <v>187</v>
      </c>
      <c r="G157" s="3">
        <v>3</v>
      </c>
      <c r="H157" s="3">
        <v>2</v>
      </c>
      <c r="I157" s="31">
        <v>0</v>
      </c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  <c r="BF157" s="1"/>
      <c r="BG157" s="1"/>
      <c r="BH157" s="1"/>
      <c r="BI157" s="1"/>
      <c r="BJ157" s="1"/>
      <c r="BK157" s="1"/>
      <c r="BL157" s="1"/>
      <c r="BM157" s="1"/>
      <c r="BN157" s="1"/>
      <c r="BO157" s="1"/>
      <c r="BP157" s="1"/>
      <c r="BQ157" s="1"/>
      <c r="BR157" s="1"/>
      <c r="BS157" s="1"/>
      <c r="BT157" s="1"/>
      <c r="BU157" s="1"/>
      <c r="BV157" s="1"/>
      <c r="BW157" s="1"/>
      <c r="BX157" s="1"/>
      <c r="BY157" s="1"/>
      <c r="BZ157" s="1"/>
      <c r="CA157" s="1"/>
      <c r="CB157" s="1"/>
      <c r="CC157" s="1"/>
      <c r="CD157" s="1"/>
      <c r="CE157" s="1"/>
      <c r="CF157" s="1"/>
      <c r="CG157" s="1"/>
      <c r="CH157" s="1"/>
      <c r="CI157" s="1"/>
      <c r="CJ157" s="1"/>
      <c r="CK157" s="1"/>
      <c r="CL157" s="1"/>
      <c r="CM157" s="1"/>
      <c r="CN157" s="1"/>
      <c r="CO157" s="1"/>
      <c r="CP157" s="1"/>
      <c r="CQ157" s="1"/>
      <c r="CR157" s="1"/>
      <c r="CS157" s="1"/>
      <c r="CT157" s="1"/>
      <c r="CU157" s="1"/>
      <c r="CV157" s="1"/>
      <c r="CW157" s="1"/>
      <c r="CX157" s="1"/>
      <c r="CY157" s="1"/>
      <c r="CZ157" s="1"/>
      <c r="DA157" s="1"/>
      <c r="DB157" s="1"/>
      <c r="DC157" s="1"/>
      <c r="DD157" s="1"/>
      <c r="DE157" s="1"/>
      <c r="DF157" s="1"/>
      <c r="DG157" s="1"/>
      <c r="DH157" s="1"/>
      <c r="DI157" s="1"/>
      <c r="DJ157" s="1"/>
      <c r="DK157" s="1"/>
      <c r="DL157" s="1"/>
      <c r="DM157" s="1"/>
      <c r="DN157" s="1"/>
      <c r="DO157" s="1"/>
      <c r="DP157" s="1"/>
      <c r="DQ157" s="1"/>
      <c r="DR157" s="1"/>
      <c r="DS157" s="1"/>
      <c r="DT157" s="1"/>
      <c r="DU157" s="1"/>
      <c r="DV157" s="1"/>
      <c r="DW157" s="1"/>
      <c r="DX157" s="1">
        <v>0</v>
      </c>
      <c r="DY157" s="1">
        <v>0</v>
      </c>
      <c r="DZ157" s="43">
        <f t="shared" si="6"/>
        <v>0</v>
      </c>
      <c r="EA157" s="43">
        <f t="shared" si="7"/>
        <v>0</v>
      </c>
      <c r="EB157" s="44">
        <f t="shared" si="8"/>
        <v>0</v>
      </c>
    </row>
    <row r="158" spans="1:132" x14ac:dyDescent="0.2">
      <c r="A158" s="17">
        <v>44730</v>
      </c>
      <c r="B158" s="15" t="s">
        <v>295</v>
      </c>
      <c r="C158" s="3" t="s">
        <v>11</v>
      </c>
      <c r="D158" s="1" t="s">
        <v>452</v>
      </c>
      <c r="E158" s="1">
        <v>1</v>
      </c>
      <c r="F158" s="3" t="s">
        <v>9</v>
      </c>
      <c r="G158" s="3">
        <v>4</v>
      </c>
      <c r="H158" s="3">
        <v>2</v>
      </c>
      <c r="I158" s="31">
        <v>7.4999999999999997E-2</v>
      </c>
      <c r="J158" s="1"/>
      <c r="K158" s="1">
        <v>1</v>
      </c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>
        <v>6</v>
      </c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  <c r="BF158" s="1"/>
      <c r="BG158" s="1"/>
      <c r="BH158" s="1"/>
      <c r="BI158" s="1"/>
      <c r="BJ158" s="1"/>
      <c r="BK158" s="1"/>
      <c r="BL158" s="1"/>
      <c r="BM158" s="1"/>
      <c r="BN158" s="1"/>
      <c r="BO158" s="1"/>
      <c r="BP158" s="1"/>
      <c r="BQ158" s="1"/>
      <c r="BR158" s="1"/>
      <c r="BS158" s="1"/>
      <c r="BT158" s="1"/>
      <c r="BU158" s="1"/>
      <c r="BV158" s="1"/>
      <c r="BW158" s="1"/>
      <c r="BX158" s="1"/>
      <c r="BY158" s="1"/>
      <c r="BZ158" s="1"/>
      <c r="CA158" s="1"/>
      <c r="CB158" s="1"/>
      <c r="CC158" s="1"/>
      <c r="CD158" s="1"/>
      <c r="CE158" s="1"/>
      <c r="CF158" s="1"/>
      <c r="CG158" s="1"/>
      <c r="CH158" s="1"/>
      <c r="CI158" s="1"/>
      <c r="CJ158" s="1"/>
      <c r="CK158" s="1"/>
      <c r="CL158" s="1"/>
      <c r="CM158" s="1"/>
      <c r="CN158" s="1"/>
      <c r="CO158" s="1"/>
      <c r="CP158" s="1"/>
      <c r="CQ158" s="1"/>
      <c r="CR158" s="1"/>
      <c r="CS158" s="1"/>
      <c r="CT158" s="1"/>
      <c r="CU158" s="1"/>
      <c r="CV158" s="1"/>
      <c r="CW158" s="1"/>
      <c r="CX158" s="1"/>
      <c r="CY158" s="1"/>
      <c r="CZ158" s="1"/>
      <c r="DA158" s="1"/>
      <c r="DB158" s="1"/>
      <c r="DC158" s="1"/>
      <c r="DD158" s="1"/>
      <c r="DE158" s="1"/>
      <c r="DF158" s="1"/>
      <c r="DG158" s="1"/>
      <c r="DH158" s="1"/>
      <c r="DI158" s="1"/>
      <c r="DJ158" s="1"/>
      <c r="DK158" s="1"/>
      <c r="DL158" s="1"/>
      <c r="DM158" s="1"/>
      <c r="DN158" s="1"/>
      <c r="DO158" s="1"/>
      <c r="DP158" s="1"/>
      <c r="DQ158" s="1"/>
      <c r="DR158" s="1"/>
      <c r="DS158" s="1"/>
      <c r="DT158" s="1"/>
      <c r="DU158" s="1"/>
      <c r="DV158" s="1"/>
      <c r="DW158" s="1"/>
      <c r="DX158" s="1">
        <v>7</v>
      </c>
      <c r="DY158" s="1">
        <v>7</v>
      </c>
      <c r="DZ158" s="43">
        <f t="shared" si="6"/>
        <v>0.875</v>
      </c>
      <c r="EA158" s="43">
        <f t="shared" si="7"/>
        <v>0.875</v>
      </c>
      <c r="EB158" s="44">
        <f t="shared" si="8"/>
        <v>9.3749999999999997E-3</v>
      </c>
    </row>
    <row r="159" spans="1:132" x14ac:dyDescent="0.2">
      <c r="A159" s="17">
        <v>44742</v>
      </c>
      <c r="B159" s="15" t="s">
        <v>159</v>
      </c>
      <c r="C159" s="3" t="s">
        <v>0</v>
      </c>
      <c r="D159" s="1" t="s">
        <v>452</v>
      </c>
      <c r="E159" s="1">
        <v>10</v>
      </c>
      <c r="F159" s="3" t="s">
        <v>9</v>
      </c>
      <c r="G159" s="3">
        <v>5</v>
      </c>
      <c r="H159" s="3">
        <v>2</v>
      </c>
      <c r="I159" s="31">
        <v>0.26500000000000001</v>
      </c>
      <c r="J159" s="1"/>
      <c r="K159" s="1"/>
      <c r="L159" s="1"/>
      <c r="M159" s="1"/>
      <c r="N159" s="1"/>
      <c r="O159" s="1"/>
      <c r="P159" s="1"/>
      <c r="Q159" s="1"/>
      <c r="R159" s="1"/>
      <c r="S159" s="1">
        <v>1</v>
      </c>
      <c r="T159" s="1"/>
      <c r="U159" s="1"/>
      <c r="V159" s="1"/>
      <c r="W159" s="1"/>
      <c r="X159" s="1">
        <v>1</v>
      </c>
      <c r="Y159" s="1"/>
      <c r="Z159" s="1"/>
      <c r="AA159" s="1"/>
      <c r="AB159" s="1"/>
      <c r="AC159" s="1"/>
      <c r="AD159" s="1"/>
      <c r="AE159" s="1"/>
      <c r="AF159" s="1">
        <v>1</v>
      </c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  <c r="BF159" s="1"/>
      <c r="BG159" s="1"/>
      <c r="BH159" s="1"/>
      <c r="BI159" s="1"/>
      <c r="BJ159" s="1">
        <v>2</v>
      </c>
      <c r="BK159" s="1"/>
      <c r="BL159" s="1"/>
      <c r="BM159" s="1"/>
      <c r="BN159" s="1"/>
      <c r="BO159" s="1"/>
      <c r="BP159" s="1"/>
      <c r="BQ159" s="1"/>
      <c r="BR159" s="1"/>
      <c r="BS159" s="1"/>
      <c r="BT159" s="1"/>
      <c r="BU159" s="1"/>
      <c r="BV159" s="1"/>
      <c r="BW159" s="1"/>
      <c r="BX159" s="1"/>
      <c r="BY159" s="1"/>
      <c r="BZ159" s="1"/>
      <c r="CA159" s="1"/>
      <c r="CB159" s="1"/>
      <c r="CC159" s="1"/>
      <c r="CD159" s="1"/>
      <c r="CE159" s="1"/>
      <c r="CF159" s="1"/>
      <c r="CG159" s="1"/>
      <c r="CH159" s="1"/>
      <c r="CI159" s="1"/>
      <c r="CJ159" s="1"/>
      <c r="CK159" s="1"/>
      <c r="CL159" s="1"/>
      <c r="CM159" s="1"/>
      <c r="CN159" s="1"/>
      <c r="CO159" s="1"/>
      <c r="CP159" s="1"/>
      <c r="CQ159" s="1"/>
      <c r="CR159" s="1"/>
      <c r="CS159" s="1"/>
      <c r="CT159" s="1"/>
      <c r="CU159" s="1"/>
      <c r="CV159" s="1"/>
      <c r="CW159" s="1"/>
      <c r="CX159" s="1"/>
      <c r="CY159" s="1"/>
      <c r="CZ159" s="1"/>
      <c r="DA159" s="1"/>
      <c r="DB159" s="1">
        <v>1</v>
      </c>
      <c r="DC159" s="1"/>
      <c r="DD159" s="1"/>
      <c r="DE159" s="1"/>
      <c r="DF159" s="1"/>
      <c r="DG159" s="1"/>
      <c r="DH159" s="1"/>
      <c r="DI159" s="1"/>
      <c r="DJ159" s="1"/>
      <c r="DK159" s="1"/>
      <c r="DL159" s="1"/>
      <c r="DM159" s="1"/>
      <c r="DN159" s="1"/>
      <c r="DO159" s="1"/>
      <c r="DP159" s="1"/>
      <c r="DQ159" s="1"/>
      <c r="DR159" s="1"/>
      <c r="DS159" s="1"/>
      <c r="DT159" s="1"/>
      <c r="DU159" s="1"/>
      <c r="DV159" s="1"/>
      <c r="DW159" s="1"/>
      <c r="DX159" s="1">
        <v>6</v>
      </c>
      <c r="DY159" s="1">
        <v>5</v>
      </c>
      <c r="DZ159" s="43">
        <f t="shared" si="6"/>
        <v>0.6</v>
      </c>
      <c r="EA159" s="43">
        <f t="shared" si="7"/>
        <v>0.5</v>
      </c>
      <c r="EB159" s="44">
        <f t="shared" si="8"/>
        <v>2.6500000000000003E-2</v>
      </c>
    </row>
    <row r="160" spans="1:132" x14ac:dyDescent="0.2">
      <c r="A160" s="17">
        <v>44742</v>
      </c>
      <c r="B160" s="15" t="s">
        <v>291</v>
      </c>
      <c r="C160" s="3" t="s">
        <v>1</v>
      </c>
      <c r="D160" s="1" t="s">
        <v>452</v>
      </c>
      <c r="E160" s="1">
        <v>9</v>
      </c>
      <c r="F160" s="3" t="s">
        <v>9</v>
      </c>
      <c r="G160" s="3">
        <v>3</v>
      </c>
      <c r="H160" s="3">
        <v>2</v>
      </c>
      <c r="I160" s="31">
        <v>7.4999999999999997E-2</v>
      </c>
      <c r="J160" s="1"/>
      <c r="K160" s="1">
        <v>2</v>
      </c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>
        <v>1</v>
      </c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  <c r="BF160" s="1"/>
      <c r="BG160" s="1"/>
      <c r="BH160" s="1"/>
      <c r="BI160" s="1"/>
      <c r="BJ160" s="1"/>
      <c r="BK160" s="1"/>
      <c r="BL160" s="1"/>
      <c r="BM160" s="1"/>
      <c r="BN160" s="1"/>
      <c r="BO160" s="1"/>
      <c r="BP160" s="1"/>
      <c r="BQ160" s="1"/>
      <c r="BR160" s="1"/>
      <c r="BS160" s="1"/>
      <c r="BT160" s="1"/>
      <c r="BU160" s="1"/>
      <c r="BV160" s="1"/>
      <c r="BW160" s="1"/>
      <c r="BX160" s="1"/>
      <c r="BY160" s="1"/>
      <c r="BZ160" s="1"/>
      <c r="CA160" s="1"/>
      <c r="CB160" s="1"/>
      <c r="CC160" s="1"/>
      <c r="CD160" s="1"/>
      <c r="CE160" s="1"/>
      <c r="CF160" s="1"/>
      <c r="CG160" s="1"/>
      <c r="CH160" s="1"/>
      <c r="CI160" s="1"/>
      <c r="CJ160" s="1"/>
      <c r="CK160" s="1"/>
      <c r="CL160" s="1"/>
      <c r="CM160" s="1"/>
      <c r="CN160" s="1"/>
      <c r="CO160" s="1"/>
      <c r="CP160" s="1"/>
      <c r="CQ160" s="1"/>
      <c r="CR160" s="1"/>
      <c r="CS160" s="1"/>
      <c r="CT160" s="1"/>
      <c r="CU160" s="1"/>
      <c r="CV160" s="1"/>
      <c r="CW160" s="1"/>
      <c r="CX160" s="1"/>
      <c r="CY160" s="1"/>
      <c r="CZ160" s="1"/>
      <c r="DA160" s="1"/>
      <c r="DB160" s="1"/>
      <c r="DC160" s="1"/>
      <c r="DD160" s="1"/>
      <c r="DE160" s="1"/>
      <c r="DF160" s="1"/>
      <c r="DG160" s="1"/>
      <c r="DH160" s="1"/>
      <c r="DI160" s="1"/>
      <c r="DJ160" s="1"/>
      <c r="DK160" s="1"/>
      <c r="DL160" s="1"/>
      <c r="DM160" s="1"/>
      <c r="DN160" s="1"/>
      <c r="DO160" s="1"/>
      <c r="DP160" s="1"/>
      <c r="DQ160" s="1"/>
      <c r="DR160" s="1"/>
      <c r="DS160" s="1"/>
      <c r="DT160" s="1"/>
      <c r="DU160" s="1"/>
      <c r="DV160" s="1"/>
      <c r="DW160" s="1"/>
      <c r="DX160" s="1">
        <v>3</v>
      </c>
      <c r="DY160" s="1">
        <v>3</v>
      </c>
      <c r="DZ160" s="43">
        <f t="shared" si="6"/>
        <v>0.5</v>
      </c>
      <c r="EA160" s="43">
        <f t="shared" si="7"/>
        <v>0.5</v>
      </c>
      <c r="EB160" s="44">
        <f t="shared" si="8"/>
        <v>1.2499999999999999E-2</v>
      </c>
    </row>
    <row r="161" spans="1:132" x14ac:dyDescent="0.2">
      <c r="A161" s="17">
        <v>44742</v>
      </c>
      <c r="B161" s="15" t="s">
        <v>188</v>
      </c>
      <c r="C161" s="3" t="s">
        <v>2</v>
      </c>
      <c r="D161" s="1" t="s">
        <v>452</v>
      </c>
      <c r="E161" s="1">
        <v>8</v>
      </c>
      <c r="F161" s="3" t="s">
        <v>9</v>
      </c>
      <c r="G161" s="3">
        <v>5</v>
      </c>
      <c r="H161" s="3">
        <v>2</v>
      </c>
      <c r="I161" s="31">
        <v>0.14000000000000001</v>
      </c>
      <c r="J161" s="1"/>
      <c r="K161" s="1">
        <v>5</v>
      </c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>
        <v>1</v>
      </c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  <c r="BF161" s="1"/>
      <c r="BG161" s="1"/>
      <c r="BH161" s="1"/>
      <c r="BI161" s="1"/>
      <c r="BJ161" s="1"/>
      <c r="BK161" s="1"/>
      <c r="BL161" s="1"/>
      <c r="BM161" s="1"/>
      <c r="BN161" s="1"/>
      <c r="BO161" s="1"/>
      <c r="BP161" s="1"/>
      <c r="BQ161" s="1"/>
      <c r="BR161" s="1"/>
      <c r="BS161" s="1"/>
      <c r="BT161" s="1"/>
      <c r="BU161" s="1"/>
      <c r="BV161" s="1"/>
      <c r="BW161" s="1"/>
      <c r="BX161" s="1"/>
      <c r="BY161" s="1"/>
      <c r="BZ161" s="1"/>
      <c r="CA161" s="1"/>
      <c r="CB161" s="1"/>
      <c r="CC161" s="1"/>
      <c r="CD161" s="1"/>
      <c r="CE161" s="1"/>
      <c r="CF161" s="1"/>
      <c r="CG161" s="1"/>
      <c r="CH161" s="1"/>
      <c r="CI161" s="1"/>
      <c r="CJ161" s="1"/>
      <c r="CK161" s="1"/>
      <c r="CL161" s="1"/>
      <c r="CM161" s="1"/>
      <c r="CN161" s="1"/>
      <c r="CO161" s="1"/>
      <c r="CP161" s="1"/>
      <c r="CQ161" s="1"/>
      <c r="CR161" s="1"/>
      <c r="CS161" s="1"/>
      <c r="CT161" s="1"/>
      <c r="CU161" s="1"/>
      <c r="CV161" s="1"/>
      <c r="CW161" s="1"/>
      <c r="CX161" s="1"/>
      <c r="CY161" s="1"/>
      <c r="CZ161" s="1"/>
      <c r="DA161" s="1"/>
      <c r="DB161" s="1"/>
      <c r="DC161" s="1"/>
      <c r="DD161" s="1"/>
      <c r="DE161" s="1"/>
      <c r="DF161" s="1"/>
      <c r="DG161" s="1"/>
      <c r="DH161" s="1"/>
      <c r="DI161" s="1"/>
      <c r="DJ161" s="1"/>
      <c r="DK161" s="1"/>
      <c r="DL161" s="1"/>
      <c r="DM161" s="1"/>
      <c r="DN161" s="1"/>
      <c r="DO161" s="1"/>
      <c r="DP161" s="1"/>
      <c r="DQ161" s="1"/>
      <c r="DR161" s="1"/>
      <c r="DS161" s="1"/>
      <c r="DT161" s="1"/>
      <c r="DU161" s="1"/>
      <c r="DV161" s="1"/>
      <c r="DW161" s="1"/>
      <c r="DX161" s="1">
        <v>6</v>
      </c>
      <c r="DY161" s="1">
        <v>6</v>
      </c>
      <c r="DZ161" s="43">
        <f t="shared" si="6"/>
        <v>0.6</v>
      </c>
      <c r="EA161" s="43">
        <f t="shared" si="7"/>
        <v>0.6</v>
      </c>
      <c r="EB161" s="44">
        <f t="shared" si="8"/>
        <v>1.4000000000000002E-2</v>
      </c>
    </row>
    <row r="162" spans="1:132" x14ac:dyDescent="0.2">
      <c r="A162" s="17">
        <v>44742</v>
      </c>
      <c r="B162" s="15" t="s">
        <v>296</v>
      </c>
      <c r="C162" s="1" t="s">
        <v>3</v>
      </c>
      <c r="D162" s="1" t="s">
        <v>452</v>
      </c>
      <c r="E162" s="1">
        <v>7</v>
      </c>
      <c r="F162" s="3" t="s">
        <v>9</v>
      </c>
      <c r="G162" s="3">
        <v>3</v>
      </c>
      <c r="H162" s="3">
        <v>1</v>
      </c>
      <c r="I162" s="31">
        <v>0.08</v>
      </c>
      <c r="J162" s="1"/>
      <c r="K162" s="1">
        <v>1</v>
      </c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>
        <v>2</v>
      </c>
      <c r="AC162" s="1">
        <v>1</v>
      </c>
      <c r="AD162" s="1"/>
      <c r="AE162" s="1"/>
      <c r="AF162" s="1"/>
      <c r="AG162" s="1">
        <v>1</v>
      </c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  <c r="BF162" s="1"/>
      <c r="BG162" s="1"/>
      <c r="BH162" s="1"/>
      <c r="BI162" s="1"/>
      <c r="BJ162" s="1"/>
      <c r="BK162" s="1"/>
      <c r="BL162" s="1"/>
      <c r="BM162" s="1"/>
      <c r="BN162" s="1"/>
      <c r="BO162" s="1"/>
      <c r="BP162" s="1"/>
      <c r="BQ162" s="1"/>
      <c r="BR162" s="1">
        <v>3</v>
      </c>
      <c r="BS162" s="1"/>
      <c r="BT162" s="1"/>
      <c r="BU162" s="1"/>
      <c r="BV162" s="1"/>
      <c r="BW162" s="1"/>
      <c r="BX162" s="1"/>
      <c r="BY162" s="1"/>
      <c r="BZ162" s="1"/>
      <c r="CA162" s="1"/>
      <c r="CB162" s="1"/>
      <c r="CC162" s="1"/>
      <c r="CD162" s="1"/>
      <c r="CE162" s="1"/>
      <c r="CF162" s="1"/>
      <c r="CG162" s="1"/>
      <c r="CH162" s="1"/>
      <c r="CI162" s="1"/>
      <c r="CJ162" s="1"/>
      <c r="CK162" s="1"/>
      <c r="CL162" s="1"/>
      <c r="CM162" s="1"/>
      <c r="CN162" s="1"/>
      <c r="CO162" s="1"/>
      <c r="CP162" s="1"/>
      <c r="CQ162" s="1"/>
      <c r="CR162" s="1"/>
      <c r="CS162" s="1"/>
      <c r="CT162" s="1"/>
      <c r="CU162" s="1"/>
      <c r="CV162" s="1"/>
      <c r="CW162" s="1"/>
      <c r="CX162" s="1"/>
      <c r="CY162" s="1"/>
      <c r="CZ162" s="1"/>
      <c r="DA162" s="1"/>
      <c r="DB162" s="1"/>
      <c r="DC162" s="1"/>
      <c r="DD162" s="1"/>
      <c r="DE162" s="1"/>
      <c r="DF162" s="1"/>
      <c r="DG162" s="1"/>
      <c r="DH162" s="1"/>
      <c r="DI162" s="1"/>
      <c r="DJ162" s="1"/>
      <c r="DK162" s="1"/>
      <c r="DL162" s="1"/>
      <c r="DM162" s="1"/>
      <c r="DN162" s="1"/>
      <c r="DO162" s="1"/>
      <c r="DP162" s="1"/>
      <c r="DQ162" s="1"/>
      <c r="DR162" s="1"/>
      <c r="DS162" s="1"/>
      <c r="DT162" s="1"/>
      <c r="DU162" s="1"/>
      <c r="DV162" s="1"/>
      <c r="DW162" s="1"/>
      <c r="DX162" s="1">
        <v>8</v>
      </c>
      <c r="DY162" s="1">
        <v>5</v>
      </c>
      <c r="DZ162" s="43">
        <f t="shared" si="6"/>
        <v>2.6666666666666665</v>
      </c>
      <c r="EA162" s="43">
        <f t="shared" si="7"/>
        <v>1.6666666666666667</v>
      </c>
      <c r="EB162" s="44">
        <f t="shared" si="8"/>
        <v>2.6666666666666668E-2</v>
      </c>
    </row>
    <row r="163" spans="1:132" x14ac:dyDescent="0.2">
      <c r="A163" s="17">
        <v>44742</v>
      </c>
      <c r="B163" s="15" t="s">
        <v>256</v>
      </c>
      <c r="C163" s="3" t="s">
        <v>12</v>
      </c>
      <c r="D163" s="1" t="s">
        <v>452</v>
      </c>
      <c r="E163" s="1">
        <v>6</v>
      </c>
      <c r="F163" s="3" t="s">
        <v>9</v>
      </c>
      <c r="G163" s="3">
        <v>5</v>
      </c>
      <c r="H163" s="3">
        <v>2</v>
      </c>
      <c r="I163" s="31">
        <v>0.27500000000000002</v>
      </c>
      <c r="J163" s="3">
        <v>1</v>
      </c>
      <c r="K163" s="1"/>
      <c r="L163" s="1"/>
      <c r="M163" s="1"/>
      <c r="N163" s="1"/>
      <c r="O163" s="1"/>
      <c r="P163" s="1">
        <v>1</v>
      </c>
      <c r="Q163" s="1">
        <v>1</v>
      </c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>
        <v>1</v>
      </c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  <c r="BF163" s="1"/>
      <c r="BG163" s="1"/>
      <c r="BH163" s="1"/>
      <c r="BI163" s="1"/>
      <c r="BJ163" s="1"/>
      <c r="BK163" s="1"/>
      <c r="BL163" s="1"/>
      <c r="BM163" s="1"/>
      <c r="BN163" s="1"/>
      <c r="BO163" s="1"/>
      <c r="BP163" s="1"/>
      <c r="BQ163" s="1"/>
      <c r="BR163" s="1"/>
      <c r="BS163" s="1"/>
      <c r="BT163" s="1"/>
      <c r="BU163" s="1"/>
      <c r="BV163" s="1"/>
      <c r="BW163" s="1"/>
      <c r="BX163" s="1"/>
      <c r="BY163" s="1"/>
      <c r="BZ163" s="1"/>
      <c r="CA163" s="1"/>
      <c r="CB163" s="1"/>
      <c r="CC163" s="1"/>
      <c r="CD163" s="1"/>
      <c r="CE163" s="1"/>
      <c r="CF163" s="1"/>
      <c r="CG163" s="1"/>
      <c r="CH163" s="1"/>
      <c r="CI163" s="1"/>
      <c r="CJ163" s="1"/>
      <c r="CK163" s="1"/>
      <c r="CL163" s="1"/>
      <c r="CM163" s="1"/>
      <c r="CN163" s="1"/>
      <c r="CO163" s="1"/>
      <c r="CP163" s="1"/>
      <c r="CQ163" s="1"/>
      <c r="CR163" s="1"/>
      <c r="CS163" s="1"/>
      <c r="CT163" s="1"/>
      <c r="CU163" s="1"/>
      <c r="CV163" s="1"/>
      <c r="CW163" s="1"/>
      <c r="CX163" s="1"/>
      <c r="CY163" s="1"/>
      <c r="CZ163" s="1"/>
      <c r="DA163" s="1"/>
      <c r="DB163" s="1"/>
      <c r="DC163" s="1"/>
      <c r="DD163" s="1"/>
      <c r="DE163" s="1"/>
      <c r="DF163" s="1"/>
      <c r="DG163" s="1"/>
      <c r="DH163" s="1"/>
      <c r="DI163" s="1"/>
      <c r="DJ163" s="1"/>
      <c r="DK163" s="1"/>
      <c r="DL163" s="1"/>
      <c r="DM163" s="1"/>
      <c r="DN163" s="1"/>
      <c r="DO163" s="1"/>
      <c r="DP163" s="1"/>
      <c r="DQ163" s="1"/>
      <c r="DR163" s="1"/>
      <c r="DS163" s="1"/>
      <c r="DT163" s="1"/>
      <c r="DU163" s="1"/>
      <c r="DV163" s="1"/>
      <c r="DW163" s="1"/>
      <c r="DX163" s="1">
        <v>4</v>
      </c>
      <c r="DY163" s="1">
        <v>4</v>
      </c>
      <c r="DZ163" s="43">
        <f t="shared" si="6"/>
        <v>0.4</v>
      </c>
      <c r="EA163" s="43">
        <f t="shared" si="7"/>
        <v>0.4</v>
      </c>
      <c r="EB163" s="44">
        <f t="shared" si="8"/>
        <v>2.7500000000000004E-2</v>
      </c>
    </row>
    <row r="164" spans="1:132" x14ac:dyDescent="0.2">
      <c r="A164" s="17">
        <v>44742</v>
      </c>
      <c r="B164" s="15" t="s">
        <v>297</v>
      </c>
      <c r="C164" s="3" t="s">
        <v>5</v>
      </c>
      <c r="D164" s="1" t="s">
        <v>452</v>
      </c>
      <c r="E164" s="1">
        <v>5</v>
      </c>
      <c r="F164" s="3" t="s">
        <v>9</v>
      </c>
      <c r="G164" s="3">
        <v>4</v>
      </c>
      <c r="H164" s="3">
        <v>2</v>
      </c>
      <c r="I164" s="31">
        <v>0.25</v>
      </c>
      <c r="J164" s="3">
        <v>3</v>
      </c>
      <c r="K164" s="1"/>
      <c r="L164" s="1"/>
      <c r="M164" s="1"/>
      <c r="N164" s="1"/>
      <c r="O164" s="1"/>
      <c r="P164" s="1">
        <v>1</v>
      </c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>
        <v>1</v>
      </c>
      <c r="AC164" s="1"/>
      <c r="AD164" s="1"/>
      <c r="AE164" s="1"/>
      <c r="AF164" s="1">
        <v>1</v>
      </c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  <c r="BF164" s="1"/>
      <c r="BG164" s="1"/>
      <c r="BH164" s="1"/>
      <c r="BI164" s="1"/>
      <c r="BJ164" s="1"/>
      <c r="BK164" s="1"/>
      <c r="BL164" s="1"/>
      <c r="BM164" s="1"/>
      <c r="BN164" s="1"/>
      <c r="BO164" s="1"/>
      <c r="BP164" s="1"/>
      <c r="BQ164" s="1"/>
      <c r="BR164" s="1"/>
      <c r="BS164" s="1"/>
      <c r="BT164" s="1"/>
      <c r="BU164" s="1"/>
      <c r="BV164" s="1"/>
      <c r="BW164" s="1"/>
      <c r="BX164" s="1"/>
      <c r="BY164" s="1"/>
      <c r="BZ164" s="1"/>
      <c r="CA164" s="1"/>
      <c r="CB164" s="1">
        <v>1</v>
      </c>
      <c r="CC164" s="1"/>
      <c r="CD164" s="1"/>
      <c r="CE164" s="1">
        <v>1</v>
      </c>
      <c r="CF164" s="1"/>
      <c r="CG164" s="1"/>
      <c r="CH164" s="1"/>
      <c r="CI164" s="1"/>
      <c r="CJ164" s="1"/>
      <c r="CK164" s="1"/>
      <c r="CL164" s="1"/>
      <c r="CM164" s="1"/>
      <c r="CN164" s="1"/>
      <c r="CO164" s="1"/>
      <c r="CP164" s="1"/>
      <c r="CQ164" s="1"/>
      <c r="CR164" s="1"/>
      <c r="CS164" s="1"/>
      <c r="CT164" s="1"/>
      <c r="CU164" s="1"/>
      <c r="CV164" s="1"/>
      <c r="CW164" s="1"/>
      <c r="CX164" s="1"/>
      <c r="CY164" s="1"/>
      <c r="CZ164" s="1"/>
      <c r="DA164" s="1">
        <v>1</v>
      </c>
      <c r="DB164" s="1"/>
      <c r="DC164" s="1"/>
      <c r="DD164" s="1"/>
      <c r="DE164" s="1"/>
      <c r="DF164" s="1"/>
      <c r="DG164" s="1"/>
      <c r="DH164" s="1"/>
      <c r="DI164" s="1"/>
      <c r="DJ164" s="1"/>
      <c r="DK164" s="1"/>
      <c r="DL164" s="1"/>
      <c r="DM164" s="1"/>
      <c r="DN164" s="1"/>
      <c r="DO164" s="1"/>
      <c r="DP164" s="1"/>
      <c r="DQ164" s="1"/>
      <c r="DR164" s="1"/>
      <c r="DS164" s="1"/>
      <c r="DT164" s="1"/>
      <c r="DU164" s="1"/>
      <c r="DV164" s="1"/>
      <c r="DW164" s="1"/>
      <c r="DX164" s="1">
        <v>9</v>
      </c>
      <c r="DY164" s="1">
        <v>6</v>
      </c>
      <c r="DZ164" s="43">
        <f t="shared" si="6"/>
        <v>1.125</v>
      </c>
      <c r="EA164" s="43">
        <f t="shared" si="7"/>
        <v>0.75</v>
      </c>
      <c r="EB164" s="44">
        <f t="shared" si="8"/>
        <v>3.125E-2</v>
      </c>
    </row>
    <row r="165" spans="1:132" x14ac:dyDescent="0.2">
      <c r="A165" s="17">
        <v>44742</v>
      </c>
      <c r="B165" s="15" t="s">
        <v>299</v>
      </c>
      <c r="C165" s="3" t="s">
        <v>300</v>
      </c>
      <c r="D165" s="1" t="s">
        <v>452</v>
      </c>
      <c r="E165" s="1">
        <v>3</v>
      </c>
      <c r="F165" s="3" t="s">
        <v>9</v>
      </c>
      <c r="G165" s="3">
        <v>3</v>
      </c>
      <c r="H165" s="3">
        <v>2</v>
      </c>
      <c r="I165" s="31">
        <v>0.62</v>
      </c>
      <c r="J165" s="1"/>
      <c r="K165" s="1"/>
      <c r="L165" s="1"/>
      <c r="M165" s="1"/>
      <c r="N165" s="1"/>
      <c r="O165" s="1"/>
      <c r="P165" s="1">
        <v>1</v>
      </c>
      <c r="Q165" s="1"/>
      <c r="R165" s="1"/>
      <c r="S165" s="1"/>
      <c r="T165" s="1"/>
      <c r="U165" s="1"/>
      <c r="V165" s="1"/>
      <c r="W165" s="1"/>
      <c r="X165" s="1"/>
      <c r="Y165" s="1">
        <v>1</v>
      </c>
      <c r="Z165" s="1"/>
      <c r="AA165" s="1"/>
      <c r="AB165" s="1">
        <v>2</v>
      </c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  <c r="BF165" s="1"/>
      <c r="BG165" s="1"/>
      <c r="BH165" s="1"/>
      <c r="BI165" s="1"/>
      <c r="BJ165" s="1"/>
      <c r="BK165" s="1"/>
      <c r="BL165" s="1"/>
      <c r="BM165" s="1"/>
      <c r="BN165" s="1"/>
      <c r="BO165" s="1"/>
      <c r="BP165" s="1"/>
      <c r="BQ165" s="1"/>
      <c r="BR165" s="1"/>
      <c r="BS165" s="1"/>
      <c r="BT165" s="1"/>
      <c r="BU165" s="1"/>
      <c r="BV165" s="1"/>
      <c r="BW165" s="1"/>
      <c r="BX165" s="1"/>
      <c r="BY165" s="1"/>
      <c r="BZ165" s="1"/>
      <c r="CA165" s="1"/>
      <c r="CB165" s="1"/>
      <c r="CC165" s="1"/>
      <c r="CD165" s="1"/>
      <c r="CE165" s="1">
        <v>1</v>
      </c>
      <c r="CF165" s="1"/>
      <c r="CG165" s="1"/>
      <c r="CH165" s="1"/>
      <c r="CI165" s="1">
        <v>1</v>
      </c>
      <c r="CJ165" s="1"/>
      <c r="CK165" s="1"/>
      <c r="CL165" s="1"/>
      <c r="CM165" s="1"/>
      <c r="CN165" s="1"/>
      <c r="CO165" s="1"/>
      <c r="CP165" s="1"/>
      <c r="CQ165" s="1"/>
      <c r="CR165" s="1"/>
      <c r="CS165" s="1"/>
      <c r="CT165" s="1"/>
      <c r="CU165" s="1"/>
      <c r="CV165" s="1"/>
      <c r="CW165" s="1"/>
      <c r="CX165" s="1"/>
      <c r="CY165" s="1"/>
      <c r="CZ165" s="1"/>
      <c r="DA165" s="1"/>
      <c r="DB165" s="1"/>
      <c r="DC165" s="1"/>
      <c r="DD165" s="1"/>
      <c r="DE165" s="1"/>
      <c r="DF165" s="1">
        <v>2</v>
      </c>
      <c r="DG165" s="1"/>
      <c r="DH165" s="1"/>
      <c r="DI165" s="1"/>
      <c r="DJ165" s="1"/>
      <c r="DK165" s="1"/>
      <c r="DL165" s="1"/>
      <c r="DM165" s="1"/>
      <c r="DN165" s="1"/>
      <c r="DO165" s="1"/>
      <c r="DP165" s="1"/>
      <c r="DQ165" s="1"/>
      <c r="DR165" s="1"/>
      <c r="DS165" s="1">
        <v>1</v>
      </c>
      <c r="DT165" s="1"/>
      <c r="DU165" s="1"/>
      <c r="DV165" s="1"/>
      <c r="DW165" s="1"/>
      <c r="DX165" s="1">
        <v>9</v>
      </c>
      <c r="DY165" s="1">
        <v>4</v>
      </c>
      <c r="DZ165" s="43">
        <f t="shared" si="6"/>
        <v>1.5</v>
      </c>
      <c r="EA165" s="43">
        <f t="shared" si="7"/>
        <v>0.66666666666666663</v>
      </c>
      <c r="EB165" s="44">
        <f t="shared" si="8"/>
        <v>0.10333333333333333</v>
      </c>
    </row>
    <row r="166" spans="1:132" x14ac:dyDescent="0.2">
      <c r="A166" s="17">
        <v>44742</v>
      </c>
      <c r="B166" s="15" t="s">
        <v>301</v>
      </c>
      <c r="C166" s="3" t="s">
        <v>7</v>
      </c>
      <c r="D166" s="1" t="s">
        <v>452</v>
      </c>
      <c r="E166" s="1">
        <v>2</v>
      </c>
      <c r="F166" s="3" t="s">
        <v>9</v>
      </c>
      <c r="G166" s="3">
        <v>3</v>
      </c>
      <c r="H166" s="3">
        <v>2</v>
      </c>
      <c r="I166" s="31">
        <v>0.1</v>
      </c>
      <c r="J166" s="3">
        <v>1</v>
      </c>
      <c r="K166" s="3">
        <v>1</v>
      </c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>
        <v>4</v>
      </c>
      <c r="Z166" s="1"/>
      <c r="AA166" s="1"/>
      <c r="AB166" s="1">
        <v>1</v>
      </c>
      <c r="AC166" s="1"/>
      <c r="AD166" s="1"/>
      <c r="AE166" s="1"/>
      <c r="AF166" s="1">
        <v>3</v>
      </c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  <c r="BF166" s="1"/>
      <c r="BG166" s="1"/>
      <c r="BH166" s="1"/>
      <c r="BI166" s="1"/>
      <c r="BJ166" s="1"/>
      <c r="BK166" s="1"/>
      <c r="BL166" s="1"/>
      <c r="BM166" s="1"/>
      <c r="BN166" s="1"/>
      <c r="BO166" s="1"/>
      <c r="BP166" s="1"/>
      <c r="BQ166" s="1"/>
      <c r="BR166" s="1"/>
      <c r="BS166" s="1"/>
      <c r="BT166" s="1"/>
      <c r="BU166" s="1"/>
      <c r="BV166" s="1"/>
      <c r="BW166" s="1"/>
      <c r="BX166" s="1"/>
      <c r="BY166" s="1"/>
      <c r="BZ166" s="1"/>
      <c r="CA166" s="1"/>
      <c r="CB166" s="1"/>
      <c r="CC166" s="1"/>
      <c r="CD166" s="1"/>
      <c r="CE166" s="1"/>
      <c r="CF166" s="1"/>
      <c r="CG166" s="1"/>
      <c r="CH166" s="1"/>
      <c r="CI166" s="1"/>
      <c r="CJ166" s="1">
        <v>1</v>
      </c>
      <c r="CK166" s="1"/>
      <c r="CL166" s="1"/>
      <c r="CM166" s="1"/>
      <c r="CN166" s="1"/>
      <c r="CO166" s="1"/>
      <c r="CP166" s="1"/>
      <c r="CQ166" s="1"/>
      <c r="CR166" s="1"/>
      <c r="CS166" s="1"/>
      <c r="CT166" s="1"/>
      <c r="CU166" s="1"/>
      <c r="CV166" s="1"/>
      <c r="CW166" s="1"/>
      <c r="CX166" s="1"/>
      <c r="CY166" s="1"/>
      <c r="CZ166" s="1"/>
      <c r="DA166" s="1"/>
      <c r="DB166" s="1"/>
      <c r="DC166" s="1"/>
      <c r="DD166" s="1"/>
      <c r="DE166" s="1"/>
      <c r="DF166" s="1"/>
      <c r="DG166" s="1"/>
      <c r="DH166" s="1"/>
      <c r="DI166" s="1"/>
      <c r="DJ166" s="1"/>
      <c r="DK166" s="1"/>
      <c r="DL166" s="1"/>
      <c r="DM166" s="1"/>
      <c r="DN166" s="1"/>
      <c r="DO166" s="1"/>
      <c r="DP166" s="1"/>
      <c r="DQ166" s="1"/>
      <c r="DR166" s="1"/>
      <c r="DS166" s="1"/>
      <c r="DT166" s="1"/>
      <c r="DU166" s="1"/>
      <c r="DV166" s="1"/>
      <c r="DW166" s="1"/>
      <c r="DX166" s="1">
        <v>11</v>
      </c>
      <c r="DY166" s="1">
        <v>10</v>
      </c>
      <c r="DZ166" s="43">
        <f t="shared" si="6"/>
        <v>1.8333333333333333</v>
      </c>
      <c r="EA166" s="43">
        <f t="shared" si="7"/>
        <v>1.6666666666666667</v>
      </c>
      <c r="EB166" s="44">
        <f t="shared" si="8"/>
        <v>1.6666666666666666E-2</v>
      </c>
    </row>
    <row r="167" spans="1:132" x14ac:dyDescent="0.2">
      <c r="A167" s="17">
        <v>44758</v>
      </c>
      <c r="B167" s="15" t="s">
        <v>223</v>
      </c>
      <c r="C167" s="3" t="s">
        <v>0</v>
      </c>
      <c r="D167" s="1" t="s">
        <v>454</v>
      </c>
      <c r="E167" s="1">
        <v>10</v>
      </c>
      <c r="F167" s="3" t="s">
        <v>9</v>
      </c>
      <c r="G167" s="3">
        <v>5</v>
      </c>
      <c r="H167" s="3">
        <v>2</v>
      </c>
      <c r="I167" s="31">
        <v>6.5000000000000002E-2</v>
      </c>
      <c r="J167" s="1"/>
      <c r="K167" s="1">
        <v>3</v>
      </c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3">
        <v>2</v>
      </c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  <c r="BF167" s="1"/>
      <c r="BG167" s="1"/>
      <c r="BH167" s="1"/>
      <c r="BI167" s="1"/>
      <c r="BJ167" s="1"/>
      <c r="BK167" s="1"/>
      <c r="BL167" s="1"/>
      <c r="BM167" s="1"/>
      <c r="BN167" s="1"/>
      <c r="BO167" s="1"/>
      <c r="BP167" s="1"/>
      <c r="BQ167" s="1"/>
      <c r="BR167" s="1"/>
      <c r="BS167" s="1"/>
      <c r="BT167" s="1"/>
      <c r="BU167" s="1"/>
      <c r="BV167" s="1"/>
      <c r="BW167" s="1"/>
      <c r="BX167" s="1"/>
      <c r="BY167" s="1"/>
      <c r="BZ167" s="1"/>
      <c r="CA167" s="1"/>
      <c r="CB167" s="1"/>
      <c r="CC167" s="1"/>
      <c r="CD167" s="1"/>
      <c r="CE167" s="1"/>
      <c r="CF167" s="1"/>
      <c r="CG167" s="1"/>
      <c r="CH167" s="1"/>
      <c r="CI167" s="1"/>
      <c r="CJ167" s="1"/>
      <c r="CK167" s="1"/>
      <c r="CL167" s="1"/>
      <c r="CM167" s="1"/>
      <c r="CN167" s="1"/>
      <c r="CO167" s="1"/>
      <c r="CP167" s="1"/>
      <c r="CQ167" s="1"/>
      <c r="CR167" s="1"/>
      <c r="CS167" s="1"/>
      <c r="CT167" s="1"/>
      <c r="CU167" s="1"/>
      <c r="CV167" s="1"/>
      <c r="CW167" s="1"/>
      <c r="CX167" s="1"/>
      <c r="CY167" s="1"/>
      <c r="CZ167" s="1"/>
      <c r="DA167" s="1"/>
      <c r="DB167" s="1"/>
      <c r="DC167" s="1"/>
      <c r="DD167" s="1"/>
      <c r="DE167" s="1"/>
      <c r="DF167" s="1"/>
      <c r="DG167" s="1"/>
      <c r="DH167" s="1"/>
      <c r="DI167" s="1"/>
      <c r="DJ167" s="1"/>
      <c r="DK167" s="1"/>
      <c r="DL167" s="1"/>
      <c r="DM167" s="1"/>
      <c r="DN167" s="1"/>
      <c r="DO167" s="1"/>
      <c r="DP167" s="1"/>
      <c r="DQ167" s="1"/>
      <c r="DR167" s="1"/>
      <c r="DS167" s="1"/>
      <c r="DT167" s="1"/>
      <c r="DU167" s="1"/>
      <c r="DV167" s="1"/>
      <c r="DW167" s="1"/>
      <c r="DX167" s="1">
        <v>5</v>
      </c>
      <c r="DY167" s="1">
        <v>5</v>
      </c>
      <c r="DZ167" s="43">
        <f t="shared" si="6"/>
        <v>0.5</v>
      </c>
      <c r="EA167" s="43">
        <f t="shared" si="7"/>
        <v>0.5</v>
      </c>
      <c r="EB167" s="44">
        <f t="shared" si="8"/>
        <v>6.5000000000000006E-3</v>
      </c>
    </row>
    <row r="168" spans="1:132" x14ac:dyDescent="0.2">
      <c r="A168" s="17">
        <v>44758</v>
      </c>
      <c r="B168" s="15" t="s">
        <v>303</v>
      </c>
      <c r="C168" s="3" t="s">
        <v>1</v>
      </c>
      <c r="D168" s="1" t="s">
        <v>454</v>
      </c>
      <c r="E168" s="1">
        <v>9</v>
      </c>
      <c r="F168" s="3" t="s">
        <v>9</v>
      </c>
      <c r="G168" s="3">
        <v>3</v>
      </c>
      <c r="H168" s="3">
        <v>2</v>
      </c>
      <c r="I168" s="31">
        <v>0</v>
      </c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  <c r="BF168" s="1"/>
      <c r="BG168" s="1"/>
      <c r="BH168" s="1"/>
      <c r="BI168" s="1"/>
      <c r="BJ168" s="1"/>
      <c r="BK168" s="1"/>
      <c r="BL168" s="1"/>
      <c r="BM168" s="1"/>
      <c r="BN168" s="1"/>
      <c r="BO168" s="1"/>
      <c r="BP168" s="1"/>
      <c r="BQ168" s="1"/>
      <c r="BR168" s="1"/>
      <c r="BS168" s="1"/>
      <c r="BT168" s="1"/>
      <c r="BU168" s="1"/>
      <c r="BV168" s="1"/>
      <c r="BW168" s="1"/>
      <c r="BX168" s="1"/>
      <c r="BY168" s="1"/>
      <c r="BZ168" s="1"/>
      <c r="CA168" s="1"/>
      <c r="CB168" s="1"/>
      <c r="CC168" s="1"/>
      <c r="CD168" s="1"/>
      <c r="CE168" s="1"/>
      <c r="CF168" s="1"/>
      <c r="CG168" s="1"/>
      <c r="CH168" s="1"/>
      <c r="CI168" s="1"/>
      <c r="CJ168" s="1"/>
      <c r="CK168" s="1"/>
      <c r="CL168" s="1"/>
      <c r="CM168" s="1"/>
      <c r="CN168" s="1"/>
      <c r="CO168" s="1"/>
      <c r="CP168" s="1"/>
      <c r="CQ168" s="1"/>
      <c r="CR168" s="1"/>
      <c r="CS168" s="1"/>
      <c r="CT168" s="1"/>
      <c r="CU168" s="1"/>
      <c r="CV168" s="1"/>
      <c r="CW168" s="1"/>
      <c r="CX168" s="1"/>
      <c r="CY168" s="1"/>
      <c r="CZ168" s="1"/>
      <c r="DA168" s="1"/>
      <c r="DB168" s="1"/>
      <c r="DC168" s="1"/>
      <c r="DD168" s="1"/>
      <c r="DE168" s="1"/>
      <c r="DF168" s="1"/>
      <c r="DG168" s="1"/>
      <c r="DH168" s="1"/>
      <c r="DI168" s="1"/>
      <c r="DJ168" s="1"/>
      <c r="DK168" s="1"/>
      <c r="DL168" s="1"/>
      <c r="DM168" s="1"/>
      <c r="DN168" s="1"/>
      <c r="DO168" s="1"/>
      <c r="DP168" s="1"/>
      <c r="DQ168" s="1"/>
      <c r="DR168" s="1"/>
      <c r="DS168" s="1"/>
      <c r="DT168" s="1"/>
      <c r="DU168" s="1"/>
      <c r="DV168" s="1"/>
      <c r="DW168" s="1"/>
      <c r="DX168" s="1">
        <v>0</v>
      </c>
      <c r="DY168" s="1">
        <v>0</v>
      </c>
      <c r="DZ168" s="43">
        <f t="shared" si="6"/>
        <v>0</v>
      </c>
      <c r="EA168" s="43">
        <f t="shared" si="7"/>
        <v>0</v>
      </c>
      <c r="EB168" s="44">
        <f t="shared" si="8"/>
        <v>0</v>
      </c>
    </row>
    <row r="169" spans="1:132" x14ac:dyDescent="0.2">
      <c r="A169" s="17">
        <v>44758</v>
      </c>
      <c r="B169" s="15" t="s">
        <v>304</v>
      </c>
      <c r="C169" s="3" t="s">
        <v>2</v>
      </c>
      <c r="D169" s="1" t="s">
        <v>454</v>
      </c>
      <c r="E169" s="1">
        <v>8</v>
      </c>
      <c r="F169" s="3" t="s">
        <v>9</v>
      </c>
      <c r="G169" s="3">
        <v>3</v>
      </c>
      <c r="H169" s="3">
        <v>2</v>
      </c>
      <c r="I169" s="31">
        <v>9.1999999999999998E-2</v>
      </c>
      <c r="J169" s="1"/>
      <c r="K169" s="1">
        <v>3</v>
      </c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>
        <v>3</v>
      </c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  <c r="BG169" s="1"/>
      <c r="BH169" s="1"/>
      <c r="BI169" s="1"/>
      <c r="BJ169" s="1"/>
      <c r="BK169" s="1"/>
      <c r="BL169" s="1"/>
      <c r="BM169" s="1"/>
      <c r="BN169" s="1"/>
      <c r="BO169" s="1"/>
      <c r="BP169" s="1"/>
      <c r="BQ169" s="1"/>
      <c r="BR169" s="1"/>
      <c r="BS169" s="1"/>
      <c r="BT169" s="1"/>
      <c r="BU169" s="1"/>
      <c r="BV169" s="1"/>
      <c r="BW169" s="1"/>
      <c r="BX169" s="1"/>
      <c r="BY169" s="1"/>
      <c r="BZ169" s="1"/>
      <c r="CA169" s="1"/>
      <c r="CB169" s="1"/>
      <c r="CC169" s="1"/>
      <c r="CD169" s="1"/>
      <c r="CE169" s="1"/>
      <c r="CF169" s="1"/>
      <c r="CG169" s="1"/>
      <c r="CH169" s="1"/>
      <c r="CI169" s="1"/>
      <c r="CJ169" s="1"/>
      <c r="CK169" s="1"/>
      <c r="CL169" s="1"/>
      <c r="CM169" s="1"/>
      <c r="CN169" s="1"/>
      <c r="CO169" s="1"/>
      <c r="CP169" s="1"/>
      <c r="CQ169" s="1"/>
      <c r="CR169" s="1"/>
      <c r="CS169" s="1"/>
      <c r="CT169" s="1"/>
      <c r="CU169" s="1"/>
      <c r="CV169" s="1"/>
      <c r="CW169" s="1"/>
      <c r="CX169" s="1"/>
      <c r="CY169" s="1"/>
      <c r="CZ169" s="1"/>
      <c r="DA169" s="1"/>
      <c r="DB169" s="1"/>
      <c r="DC169" s="1"/>
      <c r="DD169" s="1"/>
      <c r="DE169" s="1"/>
      <c r="DF169" s="1"/>
      <c r="DG169" s="1"/>
      <c r="DH169" s="1"/>
      <c r="DI169" s="1"/>
      <c r="DJ169" s="1"/>
      <c r="DK169" s="1"/>
      <c r="DL169" s="1"/>
      <c r="DM169" s="1"/>
      <c r="DN169" s="1"/>
      <c r="DO169" s="1"/>
      <c r="DP169" s="1"/>
      <c r="DQ169" s="1"/>
      <c r="DR169" s="1"/>
      <c r="DS169" s="1"/>
      <c r="DT169" s="1"/>
      <c r="DU169" s="1"/>
      <c r="DV169" s="1"/>
      <c r="DW169" s="1"/>
      <c r="DX169" s="1">
        <v>6</v>
      </c>
      <c r="DY169" s="1">
        <v>6</v>
      </c>
      <c r="DZ169" s="43">
        <f t="shared" si="6"/>
        <v>1</v>
      </c>
      <c r="EA169" s="43">
        <f t="shared" si="7"/>
        <v>1</v>
      </c>
      <c r="EB169" s="44">
        <f t="shared" si="8"/>
        <v>1.5333333333333332E-2</v>
      </c>
    </row>
    <row r="170" spans="1:132" x14ac:dyDescent="0.2">
      <c r="A170" s="17">
        <v>44758</v>
      </c>
      <c r="B170" s="15" t="s">
        <v>206</v>
      </c>
      <c r="C170" s="1" t="s">
        <v>3</v>
      </c>
      <c r="D170" s="1" t="s">
        <v>454</v>
      </c>
      <c r="E170" s="1">
        <v>7</v>
      </c>
      <c r="F170" s="3" t="s">
        <v>9</v>
      </c>
      <c r="G170" s="3">
        <v>3</v>
      </c>
      <c r="H170" s="3">
        <v>1</v>
      </c>
      <c r="I170" s="31">
        <v>3.2000000000000001E-2</v>
      </c>
      <c r="J170" s="1"/>
      <c r="K170" s="1">
        <v>1</v>
      </c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>
        <v>2</v>
      </c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  <c r="BF170" s="1"/>
      <c r="BG170" s="1"/>
      <c r="BH170" s="1"/>
      <c r="BI170" s="1"/>
      <c r="BJ170" s="1"/>
      <c r="BK170" s="1"/>
      <c r="BL170" s="1"/>
      <c r="BM170" s="1"/>
      <c r="BN170" s="1"/>
      <c r="BO170" s="1"/>
      <c r="BP170" s="1"/>
      <c r="BQ170" s="1"/>
      <c r="BR170" s="1"/>
      <c r="BS170" s="1"/>
      <c r="BT170" s="1"/>
      <c r="BU170" s="1"/>
      <c r="BV170" s="1"/>
      <c r="BW170" s="1"/>
      <c r="BX170" s="1"/>
      <c r="BY170" s="1"/>
      <c r="BZ170" s="1"/>
      <c r="CA170" s="1"/>
      <c r="CB170" s="1"/>
      <c r="CC170" s="1"/>
      <c r="CD170" s="1"/>
      <c r="CE170" s="1"/>
      <c r="CF170" s="1"/>
      <c r="CG170" s="1"/>
      <c r="CH170" s="1"/>
      <c r="CI170" s="1"/>
      <c r="CJ170" s="1"/>
      <c r="CK170" s="1"/>
      <c r="CL170" s="1"/>
      <c r="CM170" s="1"/>
      <c r="CN170" s="1"/>
      <c r="CO170" s="1"/>
      <c r="CP170" s="1"/>
      <c r="CQ170" s="1"/>
      <c r="CR170" s="1"/>
      <c r="CS170" s="1"/>
      <c r="CT170" s="1"/>
      <c r="CU170" s="1"/>
      <c r="CV170" s="1"/>
      <c r="CW170" s="1"/>
      <c r="CX170" s="1"/>
      <c r="CY170" s="1"/>
      <c r="CZ170" s="1"/>
      <c r="DA170" s="1"/>
      <c r="DB170" s="1"/>
      <c r="DC170" s="1"/>
      <c r="DD170" s="1"/>
      <c r="DE170" s="1"/>
      <c r="DF170" s="1"/>
      <c r="DG170" s="1"/>
      <c r="DH170" s="1"/>
      <c r="DI170" s="1"/>
      <c r="DJ170" s="1"/>
      <c r="DK170" s="1"/>
      <c r="DL170" s="1"/>
      <c r="DM170" s="1"/>
      <c r="DN170" s="1"/>
      <c r="DO170" s="1"/>
      <c r="DP170" s="1"/>
      <c r="DQ170" s="1"/>
      <c r="DR170" s="1"/>
      <c r="DS170" s="1"/>
      <c r="DT170" s="1"/>
      <c r="DU170" s="1"/>
      <c r="DV170" s="1"/>
      <c r="DW170" s="1"/>
      <c r="DX170" s="1">
        <v>3</v>
      </c>
      <c r="DY170" s="1">
        <v>3</v>
      </c>
      <c r="DZ170" s="43">
        <f t="shared" si="6"/>
        <v>1</v>
      </c>
      <c r="EA170" s="43">
        <f t="shared" si="7"/>
        <v>1</v>
      </c>
      <c r="EB170" s="44">
        <f t="shared" si="8"/>
        <v>1.0666666666666666E-2</v>
      </c>
    </row>
    <row r="171" spans="1:132" x14ac:dyDescent="0.2">
      <c r="A171" s="17">
        <v>44758</v>
      </c>
      <c r="B171" s="15" t="s">
        <v>305</v>
      </c>
      <c r="C171" s="3" t="s">
        <v>12</v>
      </c>
      <c r="D171" s="1" t="s">
        <v>454</v>
      </c>
      <c r="E171" s="1">
        <v>6</v>
      </c>
      <c r="F171" s="3" t="s">
        <v>9</v>
      </c>
      <c r="G171" s="3">
        <v>5</v>
      </c>
      <c r="H171" s="3">
        <v>2</v>
      </c>
      <c r="I171" s="31">
        <v>0</v>
      </c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  <c r="BF171" s="1"/>
      <c r="BG171" s="1"/>
      <c r="BH171" s="1"/>
      <c r="BI171" s="1"/>
      <c r="BJ171" s="1"/>
      <c r="BK171" s="1"/>
      <c r="BL171" s="1"/>
      <c r="BM171" s="1"/>
      <c r="BN171" s="1"/>
      <c r="BO171" s="1"/>
      <c r="BP171" s="1"/>
      <c r="BQ171" s="1"/>
      <c r="BR171" s="1"/>
      <c r="BS171" s="1"/>
      <c r="BT171" s="1"/>
      <c r="BU171" s="1"/>
      <c r="BV171" s="1"/>
      <c r="BW171" s="1"/>
      <c r="BX171" s="1"/>
      <c r="BY171" s="1"/>
      <c r="BZ171" s="1"/>
      <c r="CA171" s="1"/>
      <c r="CB171" s="1"/>
      <c r="CC171" s="1"/>
      <c r="CD171" s="1"/>
      <c r="CE171" s="1"/>
      <c r="CF171" s="1"/>
      <c r="CG171" s="1"/>
      <c r="CH171" s="1"/>
      <c r="CI171" s="1"/>
      <c r="CJ171" s="1"/>
      <c r="CK171" s="1"/>
      <c r="CL171" s="1"/>
      <c r="CM171" s="1"/>
      <c r="CN171" s="1"/>
      <c r="CO171" s="1"/>
      <c r="CP171" s="1"/>
      <c r="CQ171" s="1"/>
      <c r="CR171" s="1"/>
      <c r="CS171" s="1"/>
      <c r="CT171" s="1"/>
      <c r="CU171" s="1"/>
      <c r="CV171" s="1"/>
      <c r="CW171" s="1"/>
      <c r="CX171" s="1"/>
      <c r="CY171" s="1"/>
      <c r="CZ171" s="1"/>
      <c r="DA171" s="1"/>
      <c r="DB171" s="1"/>
      <c r="DC171" s="1"/>
      <c r="DD171" s="1"/>
      <c r="DE171" s="1"/>
      <c r="DF171" s="1"/>
      <c r="DG171" s="1"/>
      <c r="DH171" s="1"/>
      <c r="DI171" s="1"/>
      <c r="DJ171" s="1"/>
      <c r="DK171" s="1"/>
      <c r="DL171" s="1"/>
      <c r="DM171" s="1"/>
      <c r="DN171" s="1"/>
      <c r="DO171" s="1"/>
      <c r="DP171" s="1"/>
      <c r="DQ171" s="1"/>
      <c r="DR171" s="1"/>
      <c r="DS171" s="1"/>
      <c r="DT171" s="1"/>
      <c r="DU171" s="1"/>
      <c r="DV171" s="1"/>
      <c r="DW171" s="1"/>
      <c r="DX171" s="1">
        <v>0</v>
      </c>
      <c r="DY171" s="1">
        <v>0</v>
      </c>
      <c r="DZ171" s="43">
        <f t="shared" si="6"/>
        <v>0</v>
      </c>
      <c r="EA171" s="43">
        <f t="shared" si="7"/>
        <v>0</v>
      </c>
      <c r="EB171" s="44">
        <f t="shared" si="8"/>
        <v>0</v>
      </c>
    </row>
    <row r="172" spans="1:132" x14ac:dyDescent="0.2">
      <c r="A172" s="17">
        <v>44758</v>
      </c>
      <c r="B172" s="15" t="s">
        <v>306</v>
      </c>
      <c r="C172" s="3" t="s">
        <v>5</v>
      </c>
      <c r="D172" s="1" t="s">
        <v>454</v>
      </c>
      <c r="E172" s="1">
        <v>5</v>
      </c>
      <c r="F172" s="3" t="s">
        <v>9</v>
      </c>
      <c r="G172" s="3">
        <v>5</v>
      </c>
      <c r="H172" s="3">
        <v>2</v>
      </c>
      <c r="I172" s="31">
        <v>0.54500000000000004</v>
      </c>
      <c r="J172" s="1"/>
      <c r="K172" s="1">
        <v>7</v>
      </c>
      <c r="L172" s="1">
        <v>4</v>
      </c>
      <c r="M172" s="1"/>
      <c r="N172" s="1"/>
      <c r="O172" s="1"/>
      <c r="P172" s="1"/>
      <c r="Q172" s="1"/>
      <c r="R172" s="1"/>
      <c r="S172" s="1"/>
      <c r="T172" s="1">
        <v>1</v>
      </c>
      <c r="U172" s="1"/>
      <c r="V172" s="1"/>
      <c r="W172" s="1"/>
      <c r="X172" s="1">
        <v>3</v>
      </c>
      <c r="Y172" s="1">
        <v>1</v>
      </c>
      <c r="Z172" s="1">
        <v>3</v>
      </c>
      <c r="AA172" s="1"/>
      <c r="AB172" s="1">
        <v>8</v>
      </c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  <c r="BF172" s="1"/>
      <c r="BG172" s="1"/>
      <c r="BH172" s="1"/>
      <c r="BI172" s="1"/>
      <c r="BJ172" s="1"/>
      <c r="BK172" s="1"/>
      <c r="BL172" s="1"/>
      <c r="BM172" s="1"/>
      <c r="BN172" s="1"/>
      <c r="BO172" s="1"/>
      <c r="BP172" s="1"/>
      <c r="BQ172" s="1"/>
      <c r="BR172" s="1"/>
      <c r="BS172" s="1"/>
      <c r="BT172" s="1"/>
      <c r="BU172" s="1"/>
      <c r="BV172" s="1"/>
      <c r="BW172" s="1"/>
      <c r="BX172" s="1"/>
      <c r="BY172" s="1"/>
      <c r="BZ172" s="1"/>
      <c r="CA172" s="1"/>
      <c r="CB172" s="1"/>
      <c r="CC172" s="1"/>
      <c r="CD172" s="1"/>
      <c r="CE172" s="1"/>
      <c r="CF172" s="1"/>
      <c r="CG172" s="1"/>
      <c r="CH172" s="1"/>
      <c r="CI172" s="1"/>
      <c r="CJ172" s="1"/>
      <c r="CK172" s="1"/>
      <c r="CL172" s="1"/>
      <c r="CM172" s="1"/>
      <c r="CN172" s="1"/>
      <c r="CO172" s="1"/>
      <c r="CP172" s="1"/>
      <c r="CQ172" s="1"/>
      <c r="CR172" s="1"/>
      <c r="CS172" s="1"/>
      <c r="CT172" s="1"/>
      <c r="CU172" s="1"/>
      <c r="CV172" s="1"/>
      <c r="CW172" s="1"/>
      <c r="CX172" s="1"/>
      <c r="CY172" s="1"/>
      <c r="CZ172" s="1"/>
      <c r="DA172" s="1"/>
      <c r="DB172" s="1"/>
      <c r="DC172" s="1"/>
      <c r="DD172" s="1"/>
      <c r="DE172" s="1"/>
      <c r="DF172" s="1"/>
      <c r="DG172" s="1"/>
      <c r="DH172" s="1"/>
      <c r="DI172" s="1"/>
      <c r="DJ172" s="1"/>
      <c r="DK172" s="1"/>
      <c r="DL172" s="1"/>
      <c r="DM172" s="1"/>
      <c r="DN172" s="1"/>
      <c r="DO172" s="1"/>
      <c r="DP172" s="1"/>
      <c r="DQ172" s="1"/>
      <c r="DR172" s="1"/>
      <c r="DS172" s="1"/>
      <c r="DT172" s="1"/>
      <c r="DU172" s="1"/>
      <c r="DV172" s="1"/>
      <c r="DW172" s="1"/>
      <c r="DX172" s="1">
        <v>27</v>
      </c>
      <c r="DY172" s="1">
        <v>27</v>
      </c>
      <c r="DZ172" s="43">
        <f t="shared" si="6"/>
        <v>2.7</v>
      </c>
      <c r="EA172" s="43">
        <f t="shared" si="7"/>
        <v>2.7</v>
      </c>
      <c r="EB172" s="44">
        <f t="shared" si="8"/>
        <v>5.4500000000000007E-2</v>
      </c>
    </row>
    <row r="173" spans="1:132" x14ac:dyDescent="0.2">
      <c r="A173" s="17">
        <v>44758</v>
      </c>
      <c r="B173" s="15" t="s">
        <v>174</v>
      </c>
      <c r="C173" s="3" t="s">
        <v>300</v>
      </c>
      <c r="D173" s="1" t="s">
        <v>454</v>
      </c>
      <c r="E173" s="1">
        <v>3</v>
      </c>
      <c r="F173" s="3" t="s">
        <v>9</v>
      </c>
      <c r="G173" s="3">
        <v>3</v>
      </c>
      <c r="H173" s="3">
        <v>2</v>
      </c>
      <c r="I173" s="31">
        <v>0.125</v>
      </c>
      <c r="J173" s="3">
        <v>2</v>
      </c>
      <c r="K173" s="3">
        <v>2</v>
      </c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>
        <v>1</v>
      </c>
      <c r="Z173" s="1"/>
      <c r="AA173" s="1"/>
      <c r="AB173" s="1">
        <v>1</v>
      </c>
      <c r="AC173" s="1"/>
      <c r="AD173" s="1">
        <v>1</v>
      </c>
      <c r="AE173" s="1"/>
      <c r="AF173" s="1">
        <v>1</v>
      </c>
      <c r="AG173" s="1"/>
      <c r="AH173" s="1"/>
      <c r="AI173" s="1"/>
      <c r="AJ173" s="1"/>
      <c r="AK173" s="1"/>
      <c r="AL173" s="1"/>
      <c r="AM173" s="1">
        <v>4</v>
      </c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  <c r="BF173" s="1"/>
      <c r="BG173" s="1"/>
      <c r="BH173" s="1"/>
      <c r="BI173" s="1"/>
      <c r="BJ173" s="1"/>
      <c r="BK173" s="1"/>
      <c r="BL173" s="1"/>
      <c r="BM173" s="1"/>
      <c r="BN173" s="1">
        <v>1</v>
      </c>
      <c r="BO173" s="1"/>
      <c r="BP173" s="1"/>
      <c r="BQ173" s="1"/>
      <c r="BR173" s="1"/>
      <c r="BS173" s="1">
        <v>1</v>
      </c>
      <c r="BT173" s="1"/>
      <c r="BU173" s="1"/>
      <c r="BV173" s="1"/>
      <c r="BW173" s="1"/>
      <c r="BX173" s="1"/>
      <c r="BY173" s="1"/>
      <c r="BZ173" s="1"/>
      <c r="CA173" s="1"/>
      <c r="CB173" s="1"/>
      <c r="CC173" s="1"/>
      <c r="CD173" s="1"/>
      <c r="CE173" s="1"/>
      <c r="CF173" s="1"/>
      <c r="CG173" s="1"/>
      <c r="CH173" s="1"/>
      <c r="CI173" s="1"/>
      <c r="CJ173" s="1"/>
      <c r="CK173" s="1"/>
      <c r="CL173" s="1"/>
      <c r="CM173" s="1"/>
      <c r="CN173" s="1"/>
      <c r="CO173" s="1"/>
      <c r="CP173" s="1"/>
      <c r="CQ173" s="1"/>
      <c r="CR173" s="1"/>
      <c r="CS173" s="1"/>
      <c r="CT173" s="1"/>
      <c r="CU173" s="1"/>
      <c r="CV173" s="1"/>
      <c r="CW173" s="1"/>
      <c r="CX173" s="1"/>
      <c r="CY173" s="1"/>
      <c r="CZ173" s="1"/>
      <c r="DA173" s="1"/>
      <c r="DB173" s="1"/>
      <c r="DC173" s="1"/>
      <c r="DD173" s="1"/>
      <c r="DE173" s="1"/>
      <c r="DF173" s="1"/>
      <c r="DG173" s="1"/>
      <c r="DH173" s="1"/>
      <c r="DI173" s="1"/>
      <c r="DJ173" s="1"/>
      <c r="DK173" s="1"/>
      <c r="DL173" s="1"/>
      <c r="DM173" s="1"/>
      <c r="DN173" s="1"/>
      <c r="DO173" s="1"/>
      <c r="DP173" s="1"/>
      <c r="DQ173" s="1"/>
      <c r="DR173" s="1"/>
      <c r="DS173" s="1"/>
      <c r="DT173" s="1"/>
      <c r="DU173" s="1"/>
      <c r="DV173" s="1"/>
      <c r="DW173" s="1"/>
      <c r="DX173" s="1">
        <v>14</v>
      </c>
      <c r="DY173" s="1">
        <v>13</v>
      </c>
      <c r="DZ173" s="43">
        <f t="shared" si="6"/>
        <v>2.3333333333333335</v>
      </c>
      <c r="EA173" s="43">
        <f t="shared" si="7"/>
        <v>2.1666666666666665</v>
      </c>
      <c r="EB173" s="44">
        <f t="shared" si="8"/>
        <v>2.0833333333333332E-2</v>
      </c>
    </row>
    <row r="174" spans="1:132" x14ac:dyDescent="0.2">
      <c r="A174" s="17">
        <v>44758</v>
      </c>
      <c r="B174" s="15" t="s">
        <v>308</v>
      </c>
      <c r="C174" s="3" t="s">
        <v>7</v>
      </c>
      <c r="D174" s="1" t="s">
        <v>454</v>
      </c>
      <c r="E174" s="1">
        <v>2</v>
      </c>
      <c r="F174" s="3" t="s">
        <v>9</v>
      </c>
      <c r="G174" s="3">
        <v>4</v>
      </c>
      <c r="H174" s="3">
        <v>2</v>
      </c>
      <c r="I174" s="31">
        <v>0.13500000000000001</v>
      </c>
      <c r="J174" s="1"/>
      <c r="K174" s="1">
        <v>1</v>
      </c>
      <c r="L174" s="1"/>
      <c r="M174" s="1"/>
      <c r="N174" s="1"/>
      <c r="O174" s="1">
        <v>4</v>
      </c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>
        <v>6</v>
      </c>
      <c r="AC174" s="1">
        <v>1</v>
      </c>
      <c r="AD174" s="1">
        <v>1</v>
      </c>
      <c r="AE174" s="1"/>
      <c r="AF174" s="1">
        <v>1</v>
      </c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  <c r="BF174" s="1"/>
      <c r="BG174" s="1"/>
      <c r="BH174" s="1"/>
      <c r="BI174" s="1"/>
      <c r="BJ174" s="1"/>
      <c r="BK174" s="1"/>
      <c r="BL174" s="1"/>
      <c r="BM174" s="1"/>
      <c r="BN174" s="1"/>
      <c r="BO174" s="1"/>
      <c r="BP174" s="1"/>
      <c r="BQ174" s="1"/>
      <c r="BR174" s="1"/>
      <c r="BS174" s="1"/>
      <c r="BT174" s="1"/>
      <c r="BU174" s="1"/>
      <c r="BV174" s="1"/>
      <c r="BW174" s="1">
        <v>1</v>
      </c>
      <c r="BX174" s="1"/>
      <c r="BY174" s="1"/>
      <c r="BZ174" s="1">
        <v>1</v>
      </c>
      <c r="CA174" s="1"/>
      <c r="CB174" s="1"/>
      <c r="CC174" s="1"/>
      <c r="CD174" s="1"/>
      <c r="CE174" s="1"/>
      <c r="CF174" s="1"/>
      <c r="CG174" s="1"/>
      <c r="CH174" s="1"/>
      <c r="CI174" s="1"/>
      <c r="CJ174" s="1"/>
      <c r="CK174" s="1"/>
      <c r="CL174" s="1"/>
      <c r="CM174" s="1"/>
      <c r="CN174" s="1"/>
      <c r="CO174" s="1"/>
      <c r="CP174" s="1"/>
      <c r="CQ174" s="1"/>
      <c r="CR174" s="1"/>
      <c r="CS174" s="1"/>
      <c r="CT174" s="1"/>
      <c r="CU174" s="1"/>
      <c r="CV174" s="1"/>
      <c r="CW174" s="1"/>
      <c r="CX174" s="1"/>
      <c r="CY174" s="1"/>
      <c r="CZ174" s="1"/>
      <c r="DA174" s="1"/>
      <c r="DB174" s="1"/>
      <c r="DC174" s="1"/>
      <c r="DD174" s="1"/>
      <c r="DE174" s="1"/>
      <c r="DF174" s="1"/>
      <c r="DG174" s="1"/>
      <c r="DH174" s="1"/>
      <c r="DI174" s="1"/>
      <c r="DJ174" s="1"/>
      <c r="DK174" s="1"/>
      <c r="DL174" s="1"/>
      <c r="DM174" s="1"/>
      <c r="DN174" s="1"/>
      <c r="DO174" s="1"/>
      <c r="DP174" s="1"/>
      <c r="DQ174" s="1"/>
      <c r="DR174" s="1"/>
      <c r="DS174" s="1"/>
      <c r="DT174" s="1"/>
      <c r="DU174" s="1"/>
      <c r="DV174" s="1"/>
      <c r="DW174" s="1"/>
      <c r="DX174" s="1">
        <v>16</v>
      </c>
      <c r="DY174" s="1">
        <v>14</v>
      </c>
      <c r="DZ174" s="43">
        <f t="shared" si="6"/>
        <v>2</v>
      </c>
      <c r="EA174" s="43">
        <f t="shared" si="7"/>
        <v>1.75</v>
      </c>
      <c r="EB174" s="44">
        <f t="shared" si="8"/>
        <v>1.6875000000000001E-2</v>
      </c>
    </row>
    <row r="175" spans="1:132" x14ac:dyDescent="0.2">
      <c r="A175" s="17">
        <v>44758</v>
      </c>
      <c r="B175" s="15" t="s">
        <v>309</v>
      </c>
      <c r="C175" s="3" t="s">
        <v>11</v>
      </c>
      <c r="D175" s="1" t="s">
        <v>454</v>
      </c>
      <c r="E175" s="1">
        <v>1</v>
      </c>
      <c r="F175" s="3" t="s">
        <v>9</v>
      </c>
      <c r="G175" s="3">
        <v>4</v>
      </c>
      <c r="H175" s="3">
        <v>2</v>
      </c>
      <c r="I175" s="31">
        <v>0.14499999999999999</v>
      </c>
      <c r="J175" s="3">
        <v>2</v>
      </c>
      <c r="K175" s="3">
        <v>2</v>
      </c>
      <c r="L175" s="3">
        <v>1</v>
      </c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>
        <v>2</v>
      </c>
      <c r="AC175" s="1">
        <v>2</v>
      </c>
      <c r="AD175" s="1"/>
      <c r="AE175" s="1"/>
      <c r="AF175" s="1">
        <v>2</v>
      </c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  <c r="BF175" s="1"/>
      <c r="BG175" s="1"/>
      <c r="BH175" s="1"/>
      <c r="BI175" s="1"/>
      <c r="BJ175" s="1"/>
      <c r="BK175" s="1"/>
      <c r="BL175" s="1"/>
      <c r="BM175" s="1"/>
      <c r="BN175" s="1"/>
      <c r="BO175" s="1"/>
      <c r="BP175" s="1"/>
      <c r="BQ175" s="1"/>
      <c r="BR175" s="1"/>
      <c r="BS175" s="1"/>
      <c r="BT175" s="1"/>
      <c r="BU175" s="1"/>
      <c r="BV175" s="1"/>
      <c r="BW175" s="1"/>
      <c r="BX175" s="1"/>
      <c r="BY175" s="1"/>
      <c r="BZ175" s="1"/>
      <c r="CA175" s="1"/>
      <c r="CB175" s="1"/>
      <c r="CC175" s="1"/>
      <c r="CD175" s="1"/>
      <c r="CE175" s="1"/>
      <c r="CF175" s="1"/>
      <c r="CG175" s="1"/>
      <c r="CH175" s="1"/>
      <c r="CI175" s="1"/>
      <c r="CJ175" s="1"/>
      <c r="CK175" s="1"/>
      <c r="CL175" s="1"/>
      <c r="CM175" s="1"/>
      <c r="CN175" s="1"/>
      <c r="CO175" s="1"/>
      <c r="CP175" s="1"/>
      <c r="CQ175" s="1"/>
      <c r="CR175" s="1"/>
      <c r="CS175" s="1"/>
      <c r="CT175" s="1"/>
      <c r="CU175" s="1"/>
      <c r="CV175" s="1"/>
      <c r="CW175" s="1"/>
      <c r="CX175" s="1"/>
      <c r="CY175" s="1"/>
      <c r="CZ175" s="1"/>
      <c r="DA175" s="1"/>
      <c r="DB175" s="1"/>
      <c r="DC175" s="1"/>
      <c r="DD175" s="1"/>
      <c r="DE175" s="1"/>
      <c r="DF175" s="1"/>
      <c r="DG175" s="1"/>
      <c r="DH175" s="1"/>
      <c r="DI175" s="1"/>
      <c r="DJ175" s="1"/>
      <c r="DK175" s="1"/>
      <c r="DL175" s="1"/>
      <c r="DM175" s="1"/>
      <c r="DN175" s="1"/>
      <c r="DO175" s="1"/>
      <c r="DP175" s="1"/>
      <c r="DQ175" s="1"/>
      <c r="DR175" s="1"/>
      <c r="DS175" s="1"/>
      <c r="DT175" s="1"/>
      <c r="DU175" s="1"/>
      <c r="DV175" s="1">
        <v>1</v>
      </c>
      <c r="DW175" s="1"/>
      <c r="DX175" s="1">
        <v>12</v>
      </c>
      <c r="DY175" s="1">
        <v>11</v>
      </c>
      <c r="DZ175" s="43">
        <f t="shared" si="6"/>
        <v>1.5</v>
      </c>
      <c r="EA175" s="43">
        <f t="shared" si="7"/>
        <v>1.375</v>
      </c>
      <c r="EB175" s="44">
        <f t="shared" si="8"/>
        <v>1.8124999999999999E-2</v>
      </c>
    </row>
    <row r="176" spans="1:132" x14ac:dyDescent="0.2">
      <c r="A176" s="17">
        <v>44769</v>
      </c>
      <c r="B176" s="15" t="s">
        <v>196</v>
      </c>
      <c r="C176" s="3" t="s">
        <v>0</v>
      </c>
      <c r="D176" s="1" t="s">
        <v>454</v>
      </c>
      <c r="E176" s="1">
        <v>10</v>
      </c>
      <c r="F176" s="3" t="s">
        <v>9</v>
      </c>
      <c r="G176" s="3">
        <v>5</v>
      </c>
      <c r="H176" s="3">
        <v>2</v>
      </c>
      <c r="I176" s="31">
        <v>1.345</v>
      </c>
      <c r="J176" s="1"/>
      <c r="K176" s="3">
        <v>2</v>
      </c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>
        <v>5</v>
      </c>
      <c r="Y176" s="1"/>
      <c r="Z176" s="1"/>
      <c r="AA176" s="1"/>
      <c r="AB176" s="3">
        <v>8</v>
      </c>
      <c r="AC176" s="3">
        <v>1</v>
      </c>
      <c r="AD176" s="1"/>
      <c r="AE176" s="1"/>
      <c r="AF176" s="3">
        <v>21</v>
      </c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  <c r="BF176" s="1"/>
      <c r="BG176" s="1"/>
      <c r="BH176" s="1"/>
      <c r="BI176" s="1"/>
      <c r="BJ176" s="1"/>
      <c r="BK176" s="1"/>
      <c r="BL176" s="1"/>
      <c r="BM176" s="1"/>
      <c r="BN176" s="1"/>
      <c r="BO176" s="1"/>
      <c r="BP176" s="1"/>
      <c r="BQ176" s="1"/>
      <c r="BR176" s="1"/>
      <c r="BS176" s="1"/>
      <c r="BT176" s="1"/>
      <c r="BU176" s="1"/>
      <c r="BV176" s="1">
        <v>1</v>
      </c>
      <c r="BW176" s="1"/>
      <c r="BX176" s="1"/>
      <c r="BY176" s="1"/>
      <c r="BZ176" s="1"/>
      <c r="CA176" s="1"/>
      <c r="CB176" s="1"/>
      <c r="CC176" s="1"/>
      <c r="CD176" s="1"/>
      <c r="CE176" s="1"/>
      <c r="CF176" s="1"/>
      <c r="CG176" s="1"/>
      <c r="CH176" s="1"/>
      <c r="CI176" s="1"/>
      <c r="CJ176" s="1">
        <v>1</v>
      </c>
      <c r="CK176" s="1"/>
      <c r="CL176" s="1"/>
      <c r="CM176" s="1"/>
      <c r="CN176" s="1"/>
      <c r="CO176" s="1"/>
      <c r="CP176" s="1"/>
      <c r="CQ176" s="1"/>
      <c r="CR176" s="1"/>
      <c r="CS176" s="1"/>
      <c r="CT176" s="1"/>
      <c r="CU176" s="1"/>
      <c r="CV176" s="1"/>
      <c r="CW176" s="1"/>
      <c r="CX176" s="1"/>
      <c r="CY176" s="1"/>
      <c r="CZ176" s="1"/>
      <c r="DA176" s="1"/>
      <c r="DB176" s="1"/>
      <c r="DC176" s="1"/>
      <c r="DD176" s="1">
        <v>1</v>
      </c>
      <c r="DE176" s="1"/>
      <c r="DF176" s="1"/>
      <c r="DG176" s="1"/>
      <c r="DH176" s="1"/>
      <c r="DI176" s="1"/>
      <c r="DJ176" s="1"/>
      <c r="DK176" s="1"/>
      <c r="DL176" s="1"/>
      <c r="DM176" s="1"/>
      <c r="DN176" s="1"/>
      <c r="DO176" s="1"/>
      <c r="DP176" s="1"/>
      <c r="DQ176" s="1"/>
      <c r="DR176" s="1"/>
      <c r="DS176" s="1"/>
      <c r="DT176" s="1"/>
      <c r="DU176" s="1"/>
      <c r="DV176" s="1"/>
      <c r="DW176" s="1"/>
      <c r="DX176" s="1">
        <v>40</v>
      </c>
      <c r="DY176" s="1">
        <v>37</v>
      </c>
      <c r="DZ176" s="43">
        <f t="shared" si="6"/>
        <v>4</v>
      </c>
      <c r="EA176" s="43">
        <f t="shared" si="7"/>
        <v>3.7</v>
      </c>
      <c r="EB176" s="44">
        <f t="shared" si="8"/>
        <v>0.13450000000000001</v>
      </c>
    </row>
    <row r="177" spans="1:132" x14ac:dyDescent="0.2">
      <c r="A177" s="17">
        <v>44769</v>
      </c>
      <c r="B177" s="15" t="s">
        <v>310</v>
      </c>
      <c r="C177" s="3" t="s">
        <v>1</v>
      </c>
      <c r="D177" s="1" t="s">
        <v>454</v>
      </c>
      <c r="E177" s="1">
        <v>9</v>
      </c>
      <c r="F177" s="3" t="s">
        <v>9</v>
      </c>
      <c r="G177" s="3">
        <v>3</v>
      </c>
      <c r="H177" s="3">
        <v>2</v>
      </c>
      <c r="I177" s="31">
        <v>0.32</v>
      </c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>
        <v>4</v>
      </c>
      <c r="W177" s="1"/>
      <c r="X177" s="1"/>
      <c r="Y177" s="1"/>
      <c r="Z177" s="1"/>
      <c r="AA177" s="1"/>
      <c r="AB177" s="1"/>
      <c r="AC177" s="1"/>
      <c r="AD177" s="1"/>
      <c r="AE177" s="1"/>
      <c r="AF177" s="3">
        <v>4</v>
      </c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"/>
      <c r="BF177" s="1"/>
      <c r="BG177" s="1"/>
      <c r="BH177" s="1"/>
      <c r="BI177" s="1"/>
      <c r="BJ177" s="1"/>
      <c r="BK177" s="1"/>
      <c r="BL177" s="1"/>
      <c r="BM177" s="1"/>
      <c r="BN177" s="1"/>
      <c r="BO177" s="1"/>
      <c r="BP177" s="1"/>
      <c r="BQ177" s="1"/>
      <c r="BR177" s="1"/>
      <c r="BS177" s="1"/>
      <c r="BT177" s="1"/>
      <c r="BU177" s="1"/>
      <c r="BV177" s="1"/>
      <c r="BW177" s="1"/>
      <c r="BX177" s="1"/>
      <c r="BY177" s="1"/>
      <c r="BZ177" s="1"/>
      <c r="CA177" s="1"/>
      <c r="CB177" s="1"/>
      <c r="CC177" s="1"/>
      <c r="CD177" s="1"/>
      <c r="CE177" s="1"/>
      <c r="CF177" s="1"/>
      <c r="CG177" s="1"/>
      <c r="CH177" s="1"/>
      <c r="CI177" s="1"/>
      <c r="CJ177" s="1"/>
      <c r="CK177" s="1"/>
      <c r="CL177" s="1"/>
      <c r="CM177" s="1"/>
      <c r="CN177" s="1"/>
      <c r="CO177" s="1"/>
      <c r="CP177" s="1"/>
      <c r="CQ177" s="1"/>
      <c r="CR177" s="1"/>
      <c r="CS177" s="1"/>
      <c r="CT177" s="1"/>
      <c r="CU177" s="1"/>
      <c r="CV177" s="1"/>
      <c r="CW177" s="1"/>
      <c r="CX177" s="1"/>
      <c r="CY177" s="1"/>
      <c r="CZ177" s="1"/>
      <c r="DA177" s="1"/>
      <c r="DB177" s="1"/>
      <c r="DC177" s="1"/>
      <c r="DD177" s="1"/>
      <c r="DE177" s="1"/>
      <c r="DF177" s="1"/>
      <c r="DG177" s="1"/>
      <c r="DH177" s="1"/>
      <c r="DI177" s="1"/>
      <c r="DJ177" s="1"/>
      <c r="DK177" s="1"/>
      <c r="DL177" s="1"/>
      <c r="DM177" s="1"/>
      <c r="DN177" s="1"/>
      <c r="DO177" s="1"/>
      <c r="DP177" s="1"/>
      <c r="DQ177" s="1"/>
      <c r="DR177" s="1"/>
      <c r="DS177" s="1"/>
      <c r="DT177" s="1"/>
      <c r="DU177" s="1"/>
      <c r="DV177" s="1"/>
      <c r="DW177" s="1"/>
      <c r="DX177" s="1">
        <v>8</v>
      </c>
      <c r="DY177" s="1">
        <v>8</v>
      </c>
      <c r="DZ177" s="43">
        <f t="shared" si="6"/>
        <v>1.3333333333333333</v>
      </c>
      <c r="EA177" s="43">
        <f t="shared" si="7"/>
        <v>1.3333333333333333</v>
      </c>
      <c r="EB177" s="44">
        <f t="shared" si="8"/>
        <v>5.3333333333333337E-2</v>
      </c>
    </row>
    <row r="178" spans="1:132" x14ac:dyDescent="0.2">
      <c r="A178" s="17">
        <v>44769</v>
      </c>
      <c r="B178" s="15" t="s">
        <v>304</v>
      </c>
      <c r="C178" s="3" t="s">
        <v>2</v>
      </c>
      <c r="D178" s="1" t="s">
        <v>454</v>
      </c>
      <c r="E178" s="1">
        <v>8</v>
      </c>
      <c r="F178" s="3" t="s">
        <v>9</v>
      </c>
      <c r="G178" s="3">
        <v>3</v>
      </c>
      <c r="H178" s="3">
        <v>2</v>
      </c>
      <c r="I178" s="31">
        <v>0.105</v>
      </c>
      <c r="J178" s="1"/>
      <c r="K178" s="1">
        <v>3</v>
      </c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>
        <v>1</v>
      </c>
      <c r="AC178" s="1"/>
      <c r="AD178" s="1"/>
      <c r="AE178" s="1"/>
      <c r="AF178" s="1">
        <v>2</v>
      </c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"/>
      <c r="BF178" s="1"/>
      <c r="BG178" s="1"/>
      <c r="BH178" s="1"/>
      <c r="BI178" s="1"/>
      <c r="BJ178" s="1"/>
      <c r="BK178" s="1"/>
      <c r="BL178" s="1"/>
      <c r="BM178" s="1"/>
      <c r="BN178" s="1"/>
      <c r="BO178" s="1"/>
      <c r="BP178" s="1"/>
      <c r="BQ178" s="1"/>
      <c r="BR178" s="1"/>
      <c r="BS178" s="1"/>
      <c r="BT178" s="1"/>
      <c r="BU178" s="1"/>
      <c r="BV178" s="1"/>
      <c r="BW178" s="1"/>
      <c r="BX178" s="1"/>
      <c r="BY178" s="1">
        <v>4</v>
      </c>
      <c r="BZ178" s="1"/>
      <c r="CA178" s="1"/>
      <c r="CB178" s="1"/>
      <c r="CC178" s="1"/>
      <c r="CD178" s="1"/>
      <c r="CE178" s="1"/>
      <c r="CF178" s="1"/>
      <c r="CG178" s="1"/>
      <c r="CH178" s="1"/>
      <c r="CI178" s="1"/>
      <c r="CJ178" s="1"/>
      <c r="CK178" s="1"/>
      <c r="CL178" s="1"/>
      <c r="CM178" s="1"/>
      <c r="CN178" s="1"/>
      <c r="CO178" s="1"/>
      <c r="CP178" s="1"/>
      <c r="CQ178" s="1"/>
      <c r="CR178" s="1"/>
      <c r="CS178" s="1"/>
      <c r="CT178" s="1"/>
      <c r="CU178" s="1"/>
      <c r="CV178" s="1"/>
      <c r="CW178" s="1"/>
      <c r="CX178" s="1"/>
      <c r="CY178" s="1">
        <v>1</v>
      </c>
      <c r="CZ178" s="1"/>
      <c r="DA178" s="1"/>
      <c r="DB178" s="1"/>
      <c r="DC178" s="1"/>
      <c r="DD178" s="1"/>
      <c r="DE178" s="1"/>
      <c r="DF178" s="1"/>
      <c r="DG178" s="1"/>
      <c r="DH178" s="1"/>
      <c r="DI178" s="1"/>
      <c r="DJ178" s="1"/>
      <c r="DK178" s="1"/>
      <c r="DL178" s="1"/>
      <c r="DM178" s="1"/>
      <c r="DN178" s="1"/>
      <c r="DO178" s="1"/>
      <c r="DP178" s="1"/>
      <c r="DQ178" s="1"/>
      <c r="DR178" s="1"/>
      <c r="DS178" s="1"/>
      <c r="DT178" s="1"/>
      <c r="DU178" s="1"/>
      <c r="DV178" s="1"/>
      <c r="DW178" s="1"/>
      <c r="DX178" s="1">
        <v>11</v>
      </c>
      <c r="DY178" s="1">
        <v>6</v>
      </c>
      <c r="DZ178" s="43">
        <f t="shared" si="6"/>
        <v>1.8333333333333333</v>
      </c>
      <c r="EA178" s="43">
        <f t="shared" si="7"/>
        <v>1</v>
      </c>
      <c r="EB178" s="44">
        <f t="shared" si="8"/>
        <v>1.7499999999999998E-2</v>
      </c>
    </row>
    <row r="179" spans="1:132" x14ac:dyDescent="0.2">
      <c r="A179" s="17">
        <v>44769</v>
      </c>
      <c r="B179" s="15" t="s">
        <v>246</v>
      </c>
      <c r="C179" s="1" t="s">
        <v>3</v>
      </c>
      <c r="D179" s="1" t="s">
        <v>454</v>
      </c>
      <c r="E179" s="1">
        <v>7</v>
      </c>
      <c r="F179" s="3" t="s">
        <v>9</v>
      </c>
      <c r="G179" s="3">
        <v>3</v>
      </c>
      <c r="H179" s="3">
        <v>1</v>
      </c>
      <c r="I179" s="31">
        <v>0.12</v>
      </c>
      <c r="J179" s="1"/>
      <c r="K179" s="1">
        <v>3</v>
      </c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>
        <v>1</v>
      </c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"/>
      <c r="BF179" s="1"/>
      <c r="BG179" s="1"/>
      <c r="BH179" s="1"/>
      <c r="BI179" s="1"/>
      <c r="BJ179" s="1"/>
      <c r="BK179" s="1"/>
      <c r="BL179" s="1"/>
      <c r="BM179" s="1"/>
      <c r="BN179" s="1"/>
      <c r="BO179" s="1"/>
      <c r="BP179" s="1"/>
      <c r="BQ179" s="1"/>
      <c r="BR179" s="1"/>
      <c r="BS179" s="1"/>
      <c r="BT179" s="1"/>
      <c r="BU179" s="1"/>
      <c r="BV179" s="1"/>
      <c r="BW179" s="1"/>
      <c r="BX179" s="1"/>
      <c r="BY179" s="1"/>
      <c r="BZ179" s="1"/>
      <c r="CA179" s="1"/>
      <c r="CB179" s="1"/>
      <c r="CC179" s="1"/>
      <c r="CD179" s="1"/>
      <c r="CE179" s="1"/>
      <c r="CF179" s="1"/>
      <c r="CG179" s="1"/>
      <c r="CH179" s="1"/>
      <c r="CI179" s="1"/>
      <c r="CJ179" s="1"/>
      <c r="CK179" s="1"/>
      <c r="CL179" s="1"/>
      <c r="CM179" s="1"/>
      <c r="CN179" s="1"/>
      <c r="CO179" s="1"/>
      <c r="CP179" s="1"/>
      <c r="CQ179" s="1"/>
      <c r="CR179" s="1"/>
      <c r="CS179" s="1"/>
      <c r="CT179" s="1"/>
      <c r="CU179" s="1"/>
      <c r="CV179" s="1"/>
      <c r="CW179" s="1"/>
      <c r="CX179" s="1"/>
      <c r="CY179" s="1"/>
      <c r="CZ179" s="1"/>
      <c r="DA179" s="1"/>
      <c r="DB179" s="1"/>
      <c r="DC179" s="1"/>
      <c r="DD179" s="1"/>
      <c r="DE179" s="1"/>
      <c r="DF179" s="1"/>
      <c r="DG179" s="1"/>
      <c r="DH179" s="1"/>
      <c r="DI179" s="1"/>
      <c r="DJ179" s="1"/>
      <c r="DK179" s="1"/>
      <c r="DL179" s="1"/>
      <c r="DM179" s="1"/>
      <c r="DN179" s="1"/>
      <c r="DO179" s="1"/>
      <c r="DP179" s="1"/>
      <c r="DQ179" s="1"/>
      <c r="DR179" s="1"/>
      <c r="DS179" s="1"/>
      <c r="DT179" s="1"/>
      <c r="DU179" s="1"/>
      <c r="DV179" s="1"/>
      <c r="DW179" s="1"/>
      <c r="DX179" s="1">
        <v>4</v>
      </c>
      <c r="DY179" s="1">
        <v>4</v>
      </c>
      <c r="DZ179" s="43">
        <f t="shared" si="6"/>
        <v>1.3333333333333333</v>
      </c>
      <c r="EA179" s="43">
        <f t="shared" si="7"/>
        <v>1.3333333333333333</v>
      </c>
      <c r="EB179" s="44">
        <f t="shared" si="8"/>
        <v>0.04</v>
      </c>
    </row>
    <row r="180" spans="1:132" x14ac:dyDescent="0.2">
      <c r="A180" s="17">
        <v>44769</v>
      </c>
      <c r="B180" s="15" t="s">
        <v>154</v>
      </c>
      <c r="C180" s="3" t="s">
        <v>4</v>
      </c>
      <c r="D180" s="1" t="s">
        <v>454</v>
      </c>
      <c r="E180" s="1">
        <v>6</v>
      </c>
      <c r="F180" s="3" t="s">
        <v>9</v>
      </c>
      <c r="G180" s="3">
        <v>5</v>
      </c>
      <c r="H180" s="3">
        <v>2</v>
      </c>
      <c r="I180" s="31">
        <v>0.17</v>
      </c>
      <c r="J180" s="3">
        <v>1</v>
      </c>
      <c r="K180" s="3">
        <v>1</v>
      </c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>
        <v>1</v>
      </c>
      <c r="Z180" s="1"/>
      <c r="AA180" s="1"/>
      <c r="AB180" s="1">
        <v>2</v>
      </c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  <c r="BC180" s="1"/>
      <c r="BD180" s="1"/>
      <c r="BE180" s="1"/>
      <c r="BF180" s="1"/>
      <c r="BG180" s="1"/>
      <c r="BH180" s="1"/>
      <c r="BI180" s="1"/>
      <c r="BJ180" s="1"/>
      <c r="BK180" s="1"/>
      <c r="BL180" s="1"/>
      <c r="BM180" s="1"/>
      <c r="BN180" s="1">
        <v>1</v>
      </c>
      <c r="BO180" s="1"/>
      <c r="BP180" s="1"/>
      <c r="BQ180" s="1"/>
      <c r="BR180" s="1"/>
      <c r="BS180" s="1"/>
      <c r="BT180" s="1"/>
      <c r="BU180" s="1"/>
      <c r="BV180" s="1"/>
      <c r="BW180" s="1"/>
      <c r="BX180" s="1"/>
      <c r="BY180" s="1"/>
      <c r="BZ180" s="1">
        <v>1</v>
      </c>
      <c r="CA180" s="1"/>
      <c r="CB180" s="1"/>
      <c r="CC180" s="1"/>
      <c r="CD180" s="1"/>
      <c r="CE180" s="1"/>
      <c r="CF180" s="1"/>
      <c r="CG180" s="1"/>
      <c r="CH180" s="1"/>
      <c r="CI180" s="1"/>
      <c r="CJ180" s="1">
        <v>1</v>
      </c>
      <c r="CK180" s="1"/>
      <c r="CL180" s="1"/>
      <c r="CM180" s="1"/>
      <c r="CN180" s="1"/>
      <c r="CO180" s="1"/>
      <c r="CP180" s="1"/>
      <c r="CQ180" s="1"/>
      <c r="CR180" s="1"/>
      <c r="CS180" s="1"/>
      <c r="CT180" s="1"/>
      <c r="CU180" s="1"/>
      <c r="CV180" s="1"/>
      <c r="CW180" s="1"/>
      <c r="CX180" s="1"/>
      <c r="CY180" s="1"/>
      <c r="CZ180" s="1"/>
      <c r="DA180" s="1"/>
      <c r="DB180" s="1"/>
      <c r="DC180" s="1"/>
      <c r="DD180" s="1"/>
      <c r="DE180" s="1"/>
      <c r="DF180" s="1"/>
      <c r="DG180" s="1"/>
      <c r="DH180" s="1"/>
      <c r="DI180" s="1"/>
      <c r="DJ180" s="1"/>
      <c r="DK180" s="1"/>
      <c r="DL180" s="1"/>
      <c r="DM180" s="1"/>
      <c r="DN180" s="1"/>
      <c r="DO180" s="1"/>
      <c r="DP180" s="1"/>
      <c r="DQ180" s="1"/>
      <c r="DR180" s="1"/>
      <c r="DS180" s="1"/>
      <c r="DT180" s="1"/>
      <c r="DU180" s="1"/>
      <c r="DV180" s="1"/>
      <c r="DW180" s="1"/>
      <c r="DX180" s="1">
        <v>8</v>
      </c>
      <c r="DY180" s="1">
        <v>6</v>
      </c>
      <c r="DZ180" s="43">
        <f t="shared" si="6"/>
        <v>0.8</v>
      </c>
      <c r="EA180" s="43">
        <f t="shared" si="7"/>
        <v>0.6</v>
      </c>
      <c r="EB180" s="44">
        <f t="shared" si="8"/>
        <v>1.7000000000000001E-2</v>
      </c>
    </row>
    <row r="181" spans="1:132" x14ac:dyDescent="0.2">
      <c r="A181" s="17">
        <v>44769</v>
      </c>
      <c r="B181" s="15" t="s">
        <v>314</v>
      </c>
      <c r="C181" s="3" t="s">
        <v>5</v>
      </c>
      <c r="D181" s="1" t="s">
        <v>454</v>
      </c>
      <c r="E181" s="1">
        <v>5</v>
      </c>
      <c r="F181" s="3" t="s">
        <v>9</v>
      </c>
      <c r="G181" s="3">
        <v>5</v>
      </c>
      <c r="H181" s="3">
        <v>2</v>
      </c>
      <c r="I181" s="31">
        <v>0.14000000000000001</v>
      </c>
      <c r="J181" s="1"/>
      <c r="K181" s="1">
        <v>3</v>
      </c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>
        <v>5</v>
      </c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>
        <v>2</v>
      </c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  <c r="BB181" s="1"/>
      <c r="BC181" s="1"/>
      <c r="BD181" s="1"/>
      <c r="BE181" s="1"/>
      <c r="BF181" s="1"/>
      <c r="BG181" s="1"/>
      <c r="BH181" s="1"/>
      <c r="BI181" s="1"/>
      <c r="BJ181" s="1"/>
      <c r="BK181" s="1"/>
      <c r="BL181" s="1"/>
      <c r="BM181" s="1"/>
      <c r="BN181" s="1"/>
      <c r="BO181" s="1"/>
      <c r="BP181" s="1"/>
      <c r="BQ181" s="1"/>
      <c r="BR181" s="1"/>
      <c r="BS181" s="1"/>
      <c r="BT181" s="1"/>
      <c r="BU181" s="1"/>
      <c r="BV181" s="1"/>
      <c r="BW181" s="1"/>
      <c r="BX181" s="1"/>
      <c r="BY181" s="1"/>
      <c r="BZ181" s="1"/>
      <c r="CA181" s="1"/>
      <c r="CB181" s="1"/>
      <c r="CC181" s="1"/>
      <c r="CD181" s="1"/>
      <c r="CE181" s="1"/>
      <c r="CF181" s="1"/>
      <c r="CG181" s="1"/>
      <c r="CH181" s="1"/>
      <c r="CI181" s="1"/>
      <c r="CJ181" s="1"/>
      <c r="CK181" s="1"/>
      <c r="CL181" s="1"/>
      <c r="CM181" s="1"/>
      <c r="CN181" s="1"/>
      <c r="CO181" s="1"/>
      <c r="CP181" s="1"/>
      <c r="CQ181" s="1"/>
      <c r="CR181" s="1"/>
      <c r="CS181" s="1"/>
      <c r="CT181" s="1"/>
      <c r="CU181" s="1"/>
      <c r="CV181" s="1"/>
      <c r="CW181" s="1"/>
      <c r="CX181" s="1"/>
      <c r="CY181" s="1"/>
      <c r="CZ181" s="1"/>
      <c r="DA181" s="1"/>
      <c r="DB181" s="1"/>
      <c r="DC181" s="1"/>
      <c r="DD181" s="1"/>
      <c r="DE181" s="1"/>
      <c r="DF181" s="1"/>
      <c r="DG181" s="1"/>
      <c r="DH181" s="1"/>
      <c r="DI181" s="1"/>
      <c r="DJ181" s="1"/>
      <c r="DK181" s="1"/>
      <c r="DL181" s="1"/>
      <c r="DM181" s="1"/>
      <c r="DN181" s="1"/>
      <c r="DO181" s="1"/>
      <c r="DP181" s="1"/>
      <c r="DQ181" s="1"/>
      <c r="DR181" s="1"/>
      <c r="DS181" s="1"/>
      <c r="DT181" s="1"/>
      <c r="DU181" s="1"/>
      <c r="DV181" s="1"/>
      <c r="DW181" s="1"/>
      <c r="DX181" s="1">
        <v>10</v>
      </c>
      <c r="DY181" s="1">
        <v>10</v>
      </c>
      <c r="DZ181" s="43">
        <f t="shared" si="6"/>
        <v>1</v>
      </c>
      <c r="EA181" s="43">
        <f t="shared" si="7"/>
        <v>1</v>
      </c>
      <c r="EB181" s="44">
        <f t="shared" si="8"/>
        <v>1.4000000000000002E-2</v>
      </c>
    </row>
    <row r="182" spans="1:132" x14ac:dyDescent="0.2">
      <c r="A182" s="17">
        <v>44769</v>
      </c>
      <c r="B182" s="15" t="s">
        <v>317</v>
      </c>
      <c r="C182" s="3" t="s">
        <v>300</v>
      </c>
      <c r="D182" s="1" t="s">
        <v>454</v>
      </c>
      <c r="E182" s="1">
        <v>3</v>
      </c>
      <c r="F182" s="3" t="s">
        <v>9</v>
      </c>
      <c r="G182" s="3">
        <v>3</v>
      </c>
      <c r="H182" s="3">
        <v>2</v>
      </c>
      <c r="I182" s="31">
        <v>0.435</v>
      </c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>
        <v>8</v>
      </c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1"/>
      <c r="BE182" s="1"/>
      <c r="BF182" s="1"/>
      <c r="BG182" s="1"/>
      <c r="BH182" s="1"/>
      <c r="BI182" s="1"/>
      <c r="BJ182" s="1"/>
      <c r="BK182" s="1"/>
      <c r="BL182" s="1"/>
      <c r="BM182" s="1"/>
      <c r="BN182" s="1"/>
      <c r="BO182" s="1"/>
      <c r="BP182" s="1"/>
      <c r="BQ182" s="1"/>
      <c r="BR182" s="1"/>
      <c r="BS182" s="1"/>
      <c r="BT182" s="1"/>
      <c r="BU182" s="1"/>
      <c r="BV182" s="1"/>
      <c r="BW182" s="1"/>
      <c r="BX182" s="1"/>
      <c r="BY182" s="1"/>
      <c r="BZ182" s="1"/>
      <c r="CA182" s="1"/>
      <c r="CB182" s="1"/>
      <c r="CC182" s="1"/>
      <c r="CD182" s="1"/>
      <c r="CE182" s="1"/>
      <c r="CF182" s="1"/>
      <c r="CG182" s="1"/>
      <c r="CH182" s="1"/>
      <c r="CI182" s="1"/>
      <c r="CJ182" s="1"/>
      <c r="CK182" s="1"/>
      <c r="CL182" s="1"/>
      <c r="CM182" s="1"/>
      <c r="CN182" s="1"/>
      <c r="CO182" s="1"/>
      <c r="CP182" s="1"/>
      <c r="CQ182" s="1"/>
      <c r="CR182" s="1"/>
      <c r="CS182" s="1"/>
      <c r="CT182" s="1"/>
      <c r="CU182" s="1"/>
      <c r="CV182" s="1"/>
      <c r="CW182" s="1"/>
      <c r="CX182" s="1"/>
      <c r="CY182" s="1"/>
      <c r="CZ182" s="1"/>
      <c r="DA182" s="1"/>
      <c r="DB182" s="1"/>
      <c r="DC182" s="1">
        <v>3</v>
      </c>
      <c r="DD182" s="1"/>
      <c r="DE182" s="1"/>
      <c r="DF182" s="1"/>
      <c r="DG182" s="1"/>
      <c r="DH182" s="1"/>
      <c r="DI182" s="1"/>
      <c r="DJ182" s="1"/>
      <c r="DK182" s="1"/>
      <c r="DL182" s="1"/>
      <c r="DM182" s="1"/>
      <c r="DN182" s="1"/>
      <c r="DO182" s="1"/>
      <c r="DP182" s="1"/>
      <c r="DQ182" s="1"/>
      <c r="DR182" s="1"/>
      <c r="DS182" s="1"/>
      <c r="DT182" s="1"/>
      <c r="DU182" s="1"/>
      <c r="DV182" s="1"/>
      <c r="DW182" s="1"/>
      <c r="DX182" s="1">
        <v>11</v>
      </c>
      <c r="DY182" s="1">
        <v>8</v>
      </c>
      <c r="DZ182" s="43">
        <f t="shared" si="6"/>
        <v>1.8333333333333333</v>
      </c>
      <c r="EA182" s="43">
        <f t="shared" si="7"/>
        <v>1.3333333333333333</v>
      </c>
      <c r="EB182" s="44">
        <f t="shared" si="8"/>
        <v>7.2499999999999995E-2</v>
      </c>
    </row>
    <row r="183" spans="1:132" x14ac:dyDescent="0.2">
      <c r="A183" s="17">
        <v>44769</v>
      </c>
      <c r="B183" s="15" t="s">
        <v>318</v>
      </c>
      <c r="C183" s="3" t="s">
        <v>7</v>
      </c>
      <c r="D183" s="1" t="s">
        <v>454</v>
      </c>
      <c r="E183" s="1">
        <v>2</v>
      </c>
      <c r="F183" s="3" t="s">
        <v>9</v>
      </c>
      <c r="G183" s="3">
        <v>3</v>
      </c>
      <c r="H183" s="3">
        <v>2</v>
      </c>
      <c r="I183" s="31">
        <v>0.125</v>
      </c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>
        <v>14</v>
      </c>
      <c r="AC183" s="1"/>
      <c r="AD183" s="1"/>
      <c r="AE183" s="1"/>
      <c r="AF183" s="1">
        <v>8</v>
      </c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  <c r="BC183" s="1"/>
      <c r="BD183" s="1"/>
      <c r="BE183" s="1"/>
      <c r="BF183" s="1"/>
      <c r="BG183" s="1"/>
      <c r="BH183" s="1"/>
      <c r="BI183" s="1"/>
      <c r="BJ183" s="1"/>
      <c r="BK183" s="1"/>
      <c r="BL183" s="1"/>
      <c r="BM183" s="1"/>
      <c r="BN183" s="1"/>
      <c r="BO183" s="1"/>
      <c r="BP183" s="1"/>
      <c r="BQ183" s="1"/>
      <c r="BR183" s="1"/>
      <c r="BS183" s="1"/>
      <c r="BT183" s="1"/>
      <c r="BU183" s="1"/>
      <c r="BV183" s="1"/>
      <c r="BW183" s="1"/>
      <c r="BX183" s="1"/>
      <c r="BY183" s="1"/>
      <c r="BZ183" s="1"/>
      <c r="CA183" s="1"/>
      <c r="CB183" s="1"/>
      <c r="CC183" s="1"/>
      <c r="CD183" s="1"/>
      <c r="CE183" s="1"/>
      <c r="CF183" s="1"/>
      <c r="CG183" s="1"/>
      <c r="CH183" s="1"/>
      <c r="CI183" s="1"/>
      <c r="CJ183" s="1"/>
      <c r="CK183" s="1"/>
      <c r="CL183" s="1"/>
      <c r="CM183" s="1"/>
      <c r="CN183" s="1"/>
      <c r="CO183" s="1"/>
      <c r="CP183" s="1"/>
      <c r="CQ183" s="1"/>
      <c r="CR183" s="1"/>
      <c r="CS183" s="1"/>
      <c r="CT183" s="1"/>
      <c r="CU183" s="1"/>
      <c r="CV183" s="1"/>
      <c r="CW183" s="1"/>
      <c r="CX183" s="1"/>
      <c r="CY183" s="1"/>
      <c r="CZ183" s="1"/>
      <c r="DA183" s="1"/>
      <c r="DB183" s="1"/>
      <c r="DC183" s="1"/>
      <c r="DD183" s="1"/>
      <c r="DE183" s="1"/>
      <c r="DF183" s="1"/>
      <c r="DG183" s="1"/>
      <c r="DH183" s="1"/>
      <c r="DI183" s="1"/>
      <c r="DJ183" s="1"/>
      <c r="DK183" s="1"/>
      <c r="DL183" s="1"/>
      <c r="DM183" s="1"/>
      <c r="DN183" s="1"/>
      <c r="DO183" s="1"/>
      <c r="DP183" s="1"/>
      <c r="DQ183" s="1"/>
      <c r="DR183" s="1"/>
      <c r="DS183" s="1"/>
      <c r="DT183" s="1"/>
      <c r="DU183" s="1"/>
      <c r="DV183" s="1">
        <v>1</v>
      </c>
      <c r="DW183" s="1"/>
      <c r="DX183" s="1">
        <v>23</v>
      </c>
      <c r="DY183" s="1">
        <v>22</v>
      </c>
      <c r="DZ183" s="43">
        <f t="shared" si="6"/>
        <v>3.8333333333333335</v>
      </c>
      <c r="EA183" s="43">
        <f t="shared" si="7"/>
        <v>3.6666666666666665</v>
      </c>
      <c r="EB183" s="44">
        <f t="shared" si="8"/>
        <v>2.0833333333333332E-2</v>
      </c>
    </row>
    <row r="184" spans="1:132" x14ac:dyDescent="0.2">
      <c r="A184" s="17">
        <v>44769</v>
      </c>
      <c r="B184" s="15" t="s">
        <v>320</v>
      </c>
      <c r="C184" s="3" t="s">
        <v>11</v>
      </c>
      <c r="D184" s="1" t="s">
        <v>454</v>
      </c>
      <c r="E184" s="1">
        <v>1</v>
      </c>
      <c r="F184" s="3" t="s">
        <v>9</v>
      </c>
      <c r="G184" s="3">
        <v>5</v>
      </c>
      <c r="H184" s="3">
        <v>2</v>
      </c>
      <c r="I184" s="31">
        <v>0.14499999999999999</v>
      </c>
      <c r="J184" s="1"/>
      <c r="K184" s="1">
        <v>2</v>
      </c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>
        <v>7</v>
      </c>
      <c r="AC184" s="1">
        <v>1</v>
      </c>
      <c r="AD184" s="1"/>
      <c r="AE184" s="1"/>
      <c r="AF184" s="1">
        <v>8</v>
      </c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  <c r="BC184" s="1"/>
      <c r="BD184" s="1"/>
      <c r="BE184" s="1"/>
      <c r="BF184" s="1"/>
      <c r="BG184" s="1"/>
      <c r="BH184" s="1"/>
      <c r="BI184" s="1"/>
      <c r="BJ184" s="1"/>
      <c r="BK184" s="1"/>
      <c r="BL184" s="1"/>
      <c r="BM184" s="1"/>
      <c r="BN184" s="1"/>
      <c r="BO184" s="1"/>
      <c r="BP184" s="1"/>
      <c r="BQ184" s="1"/>
      <c r="BR184" s="1"/>
      <c r="BS184" s="1"/>
      <c r="BT184" s="1"/>
      <c r="BU184" s="1"/>
      <c r="BV184" s="1"/>
      <c r="BW184" s="1"/>
      <c r="BX184" s="1"/>
      <c r="BY184" s="1"/>
      <c r="BZ184" s="1"/>
      <c r="CA184" s="1"/>
      <c r="CB184" s="1"/>
      <c r="CC184" s="1"/>
      <c r="CD184" s="1"/>
      <c r="CE184" s="1"/>
      <c r="CF184" s="1"/>
      <c r="CG184" s="1"/>
      <c r="CH184" s="1"/>
      <c r="CI184" s="1"/>
      <c r="CJ184" s="1"/>
      <c r="CK184" s="1"/>
      <c r="CL184" s="1"/>
      <c r="CM184" s="1"/>
      <c r="CN184" s="1"/>
      <c r="CO184" s="1"/>
      <c r="CP184" s="1"/>
      <c r="CQ184" s="1"/>
      <c r="CR184" s="1"/>
      <c r="CS184" s="1"/>
      <c r="CT184" s="1"/>
      <c r="CU184" s="1"/>
      <c r="CV184" s="1"/>
      <c r="CW184" s="1"/>
      <c r="CX184" s="1"/>
      <c r="CY184" s="1"/>
      <c r="CZ184" s="1"/>
      <c r="DA184" s="1"/>
      <c r="DB184" s="1"/>
      <c r="DC184" s="1"/>
      <c r="DD184" s="1"/>
      <c r="DE184" s="1"/>
      <c r="DF184" s="1"/>
      <c r="DG184" s="1"/>
      <c r="DH184" s="1"/>
      <c r="DI184" s="1"/>
      <c r="DJ184" s="1"/>
      <c r="DK184" s="1"/>
      <c r="DL184" s="1"/>
      <c r="DM184" s="1"/>
      <c r="DN184" s="1"/>
      <c r="DO184" s="1"/>
      <c r="DP184" s="1"/>
      <c r="DQ184" s="1"/>
      <c r="DR184" s="1"/>
      <c r="DS184" s="1">
        <v>1</v>
      </c>
      <c r="DT184" s="1"/>
      <c r="DU184" s="1"/>
      <c r="DV184" s="1"/>
      <c r="DW184" s="1"/>
      <c r="DX184" s="1">
        <v>19</v>
      </c>
      <c r="DY184" s="1">
        <v>18</v>
      </c>
      <c r="DZ184" s="43">
        <f t="shared" si="6"/>
        <v>1.9</v>
      </c>
      <c r="EA184" s="43">
        <f t="shared" si="7"/>
        <v>1.8</v>
      </c>
      <c r="EB184" s="44">
        <f t="shared" si="8"/>
        <v>1.4499999999999999E-2</v>
      </c>
    </row>
    <row r="185" spans="1:132" x14ac:dyDescent="0.2">
      <c r="A185" s="17">
        <v>44772</v>
      </c>
      <c r="B185" s="15" t="s">
        <v>289</v>
      </c>
      <c r="C185" s="3" t="s">
        <v>0</v>
      </c>
      <c r="D185" s="1" t="s">
        <v>454</v>
      </c>
      <c r="E185" s="1">
        <v>10</v>
      </c>
      <c r="F185" s="3" t="s">
        <v>9</v>
      </c>
      <c r="G185" s="3">
        <v>5</v>
      </c>
      <c r="H185" s="3">
        <v>2</v>
      </c>
      <c r="I185" s="31">
        <v>0.14000000000000001</v>
      </c>
      <c r="J185" s="1"/>
      <c r="K185" s="1">
        <v>4</v>
      </c>
      <c r="L185" s="1"/>
      <c r="M185" s="1"/>
      <c r="N185" s="1"/>
      <c r="O185" s="1"/>
      <c r="P185" s="1">
        <v>2</v>
      </c>
      <c r="Q185" s="1"/>
      <c r="R185" s="1"/>
      <c r="S185" s="1"/>
      <c r="T185" s="1"/>
      <c r="U185" s="1"/>
      <c r="V185" s="1"/>
      <c r="W185" s="1"/>
      <c r="X185" s="1">
        <v>1</v>
      </c>
      <c r="Y185" s="1"/>
      <c r="Z185" s="1"/>
      <c r="AA185" s="1"/>
      <c r="AB185" s="1">
        <v>1</v>
      </c>
      <c r="AC185" s="1"/>
      <c r="AD185" s="1"/>
      <c r="AE185" s="1"/>
      <c r="AF185" s="1">
        <v>6</v>
      </c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  <c r="BC185" s="1"/>
      <c r="BD185" s="1"/>
      <c r="BE185" s="1"/>
      <c r="BF185" s="1"/>
      <c r="BG185" s="1"/>
      <c r="BH185" s="1"/>
      <c r="BI185" s="1"/>
      <c r="BJ185" s="1"/>
      <c r="BK185" s="1"/>
      <c r="BL185" s="1"/>
      <c r="BM185" s="1"/>
      <c r="BN185" s="1"/>
      <c r="BO185" s="1"/>
      <c r="BP185" s="1"/>
      <c r="BQ185" s="1"/>
      <c r="BR185" s="1"/>
      <c r="BS185" s="1"/>
      <c r="BT185" s="1"/>
      <c r="BU185" s="1"/>
      <c r="BV185" s="1"/>
      <c r="BW185" s="1"/>
      <c r="BX185" s="1"/>
      <c r="BY185" s="1"/>
      <c r="BZ185" s="1"/>
      <c r="CA185" s="1"/>
      <c r="CB185" s="1"/>
      <c r="CC185" s="1"/>
      <c r="CD185" s="1"/>
      <c r="CE185" s="1"/>
      <c r="CF185" s="1"/>
      <c r="CG185" s="1"/>
      <c r="CH185" s="1"/>
      <c r="CI185" s="1"/>
      <c r="CJ185" s="1"/>
      <c r="CK185" s="1"/>
      <c r="CL185" s="1"/>
      <c r="CM185" s="1"/>
      <c r="CN185" s="1"/>
      <c r="CO185" s="1"/>
      <c r="CP185" s="1"/>
      <c r="CQ185" s="1"/>
      <c r="CR185" s="1"/>
      <c r="CS185" s="1"/>
      <c r="CT185" s="1"/>
      <c r="CU185" s="1"/>
      <c r="CV185" s="1"/>
      <c r="CW185" s="1"/>
      <c r="CX185" s="1"/>
      <c r="CY185" s="1"/>
      <c r="CZ185" s="1"/>
      <c r="DA185" s="1"/>
      <c r="DB185" s="1"/>
      <c r="DC185" s="1"/>
      <c r="DD185" s="1"/>
      <c r="DE185" s="1"/>
      <c r="DF185" s="1"/>
      <c r="DG185" s="1"/>
      <c r="DH185" s="1"/>
      <c r="DI185" s="1"/>
      <c r="DJ185" s="1"/>
      <c r="DK185" s="1"/>
      <c r="DL185" s="1"/>
      <c r="DM185" s="1"/>
      <c r="DN185" s="1"/>
      <c r="DO185" s="1"/>
      <c r="DP185" s="1"/>
      <c r="DQ185" s="1"/>
      <c r="DR185" s="1"/>
      <c r="DS185" s="1"/>
      <c r="DT185" s="1"/>
      <c r="DU185" s="1"/>
      <c r="DV185" s="1"/>
      <c r="DW185" s="1"/>
      <c r="DX185" s="1">
        <v>14</v>
      </c>
      <c r="DY185" s="1">
        <v>14</v>
      </c>
      <c r="DZ185" s="43">
        <f t="shared" si="6"/>
        <v>1.4</v>
      </c>
      <c r="EA185" s="43">
        <f t="shared" si="7"/>
        <v>1.4</v>
      </c>
      <c r="EB185" s="44">
        <f t="shared" si="8"/>
        <v>1.4000000000000002E-2</v>
      </c>
    </row>
    <row r="186" spans="1:132" x14ac:dyDescent="0.2">
      <c r="A186" s="17">
        <v>44772</v>
      </c>
      <c r="B186" s="15" t="s">
        <v>321</v>
      </c>
      <c r="C186" s="3" t="s">
        <v>1</v>
      </c>
      <c r="D186" s="1" t="s">
        <v>454</v>
      </c>
      <c r="E186" s="1">
        <v>9</v>
      </c>
      <c r="F186" s="3" t="s">
        <v>9</v>
      </c>
      <c r="G186" s="3">
        <v>3</v>
      </c>
      <c r="H186" s="3">
        <v>2</v>
      </c>
      <c r="I186" s="31">
        <v>0.89</v>
      </c>
      <c r="J186" s="1"/>
      <c r="K186" s="1"/>
      <c r="L186" s="1">
        <v>2</v>
      </c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>
        <v>1</v>
      </c>
      <c r="Y186" s="1"/>
      <c r="Z186" s="1"/>
      <c r="AA186" s="1"/>
      <c r="AB186" s="1">
        <v>2</v>
      </c>
      <c r="AC186" s="1"/>
      <c r="AD186" s="1"/>
      <c r="AE186" s="1"/>
      <c r="AF186" s="1">
        <v>1</v>
      </c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  <c r="BA186" s="1"/>
      <c r="BB186" s="1"/>
      <c r="BC186" s="1"/>
      <c r="BD186" s="1"/>
      <c r="BE186" s="1"/>
      <c r="BF186" s="1"/>
      <c r="BG186" s="1"/>
      <c r="BH186" s="1"/>
      <c r="BI186" s="1"/>
      <c r="BJ186" s="1"/>
      <c r="BK186" s="1"/>
      <c r="BL186" s="1"/>
      <c r="BM186" s="1"/>
      <c r="BN186" s="1"/>
      <c r="BO186" s="1"/>
      <c r="BP186" s="1"/>
      <c r="BQ186" s="1"/>
      <c r="BR186" s="1"/>
      <c r="BS186" s="1"/>
      <c r="BT186" s="1"/>
      <c r="BU186" s="1"/>
      <c r="BV186" s="1"/>
      <c r="BW186" s="1"/>
      <c r="BX186" s="1"/>
      <c r="BY186" s="1"/>
      <c r="BZ186" s="1"/>
      <c r="CA186" s="1"/>
      <c r="CB186" s="1"/>
      <c r="CC186" s="1"/>
      <c r="CD186" s="1"/>
      <c r="CE186" s="1">
        <v>1</v>
      </c>
      <c r="CF186" s="1"/>
      <c r="CG186" s="1"/>
      <c r="CH186" s="1"/>
      <c r="CI186" s="1"/>
      <c r="CJ186" s="1"/>
      <c r="CK186" s="1"/>
      <c r="CL186" s="1"/>
      <c r="CM186" s="1"/>
      <c r="CN186" s="1"/>
      <c r="CO186" s="1"/>
      <c r="CP186" s="1"/>
      <c r="CQ186" s="1"/>
      <c r="CR186" s="1"/>
      <c r="CS186" s="1"/>
      <c r="CT186" s="1"/>
      <c r="CU186" s="1"/>
      <c r="CV186" s="1"/>
      <c r="CW186" s="1"/>
      <c r="CX186" s="1"/>
      <c r="CY186" s="1"/>
      <c r="CZ186" s="1"/>
      <c r="DA186" s="1"/>
      <c r="DB186" s="1"/>
      <c r="DC186" s="1"/>
      <c r="DD186" s="1"/>
      <c r="DE186" s="1"/>
      <c r="DF186" s="1"/>
      <c r="DG186" s="1"/>
      <c r="DH186" s="1"/>
      <c r="DI186" s="1"/>
      <c r="DJ186" s="1"/>
      <c r="DK186" s="1"/>
      <c r="DL186" s="1"/>
      <c r="DM186" s="1"/>
      <c r="DN186" s="1"/>
      <c r="DO186" s="1"/>
      <c r="DP186" s="1"/>
      <c r="DQ186" s="1"/>
      <c r="DR186" s="1"/>
      <c r="DS186" s="1"/>
      <c r="DT186" s="1"/>
      <c r="DU186" s="1"/>
      <c r="DV186" s="1"/>
      <c r="DW186" s="1"/>
      <c r="DX186" s="1">
        <v>7</v>
      </c>
      <c r="DY186" s="1">
        <v>6</v>
      </c>
      <c r="DZ186" s="43">
        <f t="shared" si="6"/>
        <v>1.1666666666666667</v>
      </c>
      <c r="EA186" s="43">
        <f t="shared" si="7"/>
        <v>1</v>
      </c>
      <c r="EB186" s="44">
        <f t="shared" si="8"/>
        <v>0.14833333333333334</v>
      </c>
    </row>
    <row r="187" spans="1:132" x14ac:dyDescent="0.2">
      <c r="A187" s="17">
        <v>44772</v>
      </c>
      <c r="B187" s="15" t="s">
        <v>235</v>
      </c>
      <c r="C187" s="3" t="s">
        <v>2</v>
      </c>
      <c r="D187" s="1" t="s">
        <v>454</v>
      </c>
      <c r="E187" s="1">
        <v>8</v>
      </c>
      <c r="F187" s="3" t="s">
        <v>9</v>
      </c>
      <c r="G187" s="3">
        <v>3</v>
      </c>
      <c r="H187" s="3">
        <v>2</v>
      </c>
      <c r="I187" s="31">
        <v>0.17499999999999999</v>
      </c>
      <c r="J187" s="1"/>
      <c r="K187" s="1">
        <v>5</v>
      </c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>
        <v>1</v>
      </c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  <c r="BB187" s="1"/>
      <c r="BC187" s="1"/>
      <c r="BD187" s="1"/>
      <c r="BE187" s="1"/>
      <c r="BF187" s="1"/>
      <c r="BG187" s="1"/>
      <c r="BH187" s="1"/>
      <c r="BI187" s="1"/>
      <c r="BJ187" s="1"/>
      <c r="BK187" s="1"/>
      <c r="BL187" s="1"/>
      <c r="BM187" s="1"/>
      <c r="BN187" s="1"/>
      <c r="BO187" s="1"/>
      <c r="BP187" s="1"/>
      <c r="BQ187" s="1"/>
      <c r="BR187" s="1"/>
      <c r="BS187" s="1"/>
      <c r="BT187" s="1"/>
      <c r="BU187" s="1"/>
      <c r="BV187" s="1"/>
      <c r="BW187" s="1">
        <v>9</v>
      </c>
      <c r="BX187" s="1"/>
      <c r="BY187" s="1"/>
      <c r="BZ187" s="1"/>
      <c r="CA187" s="1"/>
      <c r="CB187" s="1"/>
      <c r="CC187" s="1"/>
      <c r="CD187" s="1"/>
      <c r="CE187" s="1"/>
      <c r="CF187" s="1"/>
      <c r="CG187" s="1"/>
      <c r="CH187" s="1"/>
      <c r="CI187" s="1"/>
      <c r="CJ187" s="1"/>
      <c r="CK187" s="1"/>
      <c r="CL187" s="1"/>
      <c r="CM187" s="1"/>
      <c r="CN187" s="1"/>
      <c r="CO187" s="1"/>
      <c r="CP187" s="1"/>
      <c r="CQ187" s="1"/>
      <c r="CR187" s="1"/>
      <c r="CS187" s="1"/>
      <c r="CT187" s="1"/>
      <c r="CU187" s="1"/>
      <c r="CV187" s="1"/>
      <c r="CW187" s="1"/>
      <c r="CX187" s="1"/>
      <c r="CY187" s="1"/>
      <c r="CZ187" s="1"/>
      <c r="DA187" s="1"/>
      <c r="DB187" s="1"/>
      <c r="DC187" s="1"/>
      <c r="DD187" s="1"/>
      <c r="DE187" s="1"/>
      <c r="DF187" s="1"/>
      <c r="DG187" s="1"/>
      <c r="DH187" s="1"/>
      <c r="DI187" s="1"/>
      <c r="DJ187" s="1"/>
      <c r="DK187" s="1"/>
      <c r="DL187" s="1"/>
      <c r="DM187" s="1"/>
      <c r="DN187" s="1"/>
      <c r="DO187" s="1"/>
      <c r="DP187" s="1"/>
      <c r="DQ187" s="1"/>
      <c r="DR187" s="1"/>
      <c r="DS187" s="1"/>
      <c r="DT187" s="1"/>
      <c r="DU187" s="1"/>
      <c r="DV187" s="1"/>
      <c r="DW187" s="1"/>
      <c r="DX187" s="1">
        <v>15</v>
      </c>
      <c r="DY187" s="1">
        <v>6</v>
      </c>
      <c r="DZ187" s="43">
        <f t="shared" si="6"/>
        <v>2.5</v>
      </c>
      <c r="EA187" s="43">
        <f t="shared" si="7"/>
        <v>1</v>
      </c>
      <c r="EB187" s="44">
        <f t="shared" si="8"/>
        <v>2.9166666666666664E-2</v>
      </c>
    </row>
    <row r="188" spans="1:132" x14ac:dyDescent="0.2">
      <c r="A188" s="17">
        <v>44772</v>
      </c>
      <c r="B188" s="15" t="s">
        <v>282</v>
      </c>
      <c r="C188" s="1" t="s">
        <v>3</v>
      </c>
      <c r="D188" s="1" t="s">
        <v>454</v>
      </c>
      <c r="E188" s="1">
        <v>7</v>
      </c>
      <c r="F188" s="3" t="s">
        <v>9</v>
      </c>
      <c r="G188" s="3">
        <v>3</v>
      </c>
      <c r="H188" s="3">
        <v>1</v>
      </c>
      <c r="I188" s="31">
        <v>0.08</v>
      </c>
      <c r="J188" s="1"/>
      <c r="K188" s="1">
        <v>1</v>
      </c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>
        <v>2</v>
      </c>
      <c r="Y188" s="1"/>
      <c r="Z188" s="1"/>
      <c r="AA188" s="1"/>
      <c r="AB188" s="1">
        <v>4</v>
      </c>
      <c r="AC188" s="1"/>
      <c r="AD188" s="1"/>
      <c r="AE188" s="1"/>
      <c r="AF188" s="1">
        <v>1</v>
      </c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  <c r="BA188" s="1"/>
      <c r="BB188" s="1"/>
      <c r="BC188" s="1"/>
      <c r="BD188" s="1"/>
      <c r="BE188" s="1"/>
      <c r="BF188" s="1"/>
      <c r="BG188" s="1"/>
      <c r="BH188" s="1"/>
      <c r="BI188" s="1"/>
      <c r="BJ188" s="1"/>
      <c r="BK188" s="1"/>
      <c r="BL188" s="1"/>
      <c r="BM188" s="1"/>
      <c r="BN188" s="1"/>
      <c r="BO188" s="1"/>
      <c r="BP188" s="1"/>
      <c r="BQ188" s="1"/>
      <c r="BR188" s="1"/>
      <c r="BS188" s="1"/>
      <c r="BT188" s="1"/>
      <c r="BU188" s="1"/>
      <c r="BV188" s="1"/>
      <c r="BW188" s="1"/>
      <c r="BX188" s="1"/>
      <c r="BY188" s="1"/>
      <c r="BZ188" s="1">
        <v>1</v>
      </c>
      <c r="CA188" s="1"/>
      <c r="CB188" s="1"/>
      <c r="CC188" s="1"/>
      <c r="CD188" s="1"/>
      <c r="CE188" s="1"/>
      <c r="CF188" s="1"/>
      <c r="CG188" s="1"/>
      <c r="CH188" s="1"/>
      <c r="CI188" s="1"/>
      <c r="CJ188" s="1"/>
      <c r="CK188" s="1"/>
      <c r="CL188" s="1"/>
      <c r="CM188" s="1"/>
      <c r="CN188" s="1"/>
      <c r="CO188" s="1"/>
      <c r="CP188" s="1"/>
      <c r="CQ188" s="1"/>
      <c r="CR188" s="1"/>
      <c r="CS188" s="1"/>
      <c r="CT188" s="1"/>
      <c r="CU188" s="1"/>
      <c r="CV188" s="1"/>
      <c r="CW188" s="1"/>
      <c r="CX188" s="1"/>
      <c r="CY188" s="1"/>
      <c r="CZ188" s="1"/>
      <c r="DA188" s="1"/>
      <c r="DB188" s="1"/>
      <c r="DC188" s="1"/>
      <c r="DD188" s="1"/>
      <c r="DE188" s="1"/>
      <c r="DF188" s="1"/>
      <c r="DG188" s="1"/>
      <c r="DH188" s="1"/>
      <c r="DI188" s="1"/>
      <c r="DJ188" s="1"/>
      <c r="DK188" s="1"/>
      <c r="DL188" s="1"/>
      <c r="DM188" s="1"/>
      <c r="DN188" s="1"/>
      <c r="DO188" s="1"/>
      <c r="DP188" s="1"/>
      <c r="DQ188" s="1"/>
      <c r="DR188" s="1"/>
      <c r="DS188" s="1"/>
      <c r="DT188" s="1"/>
      <c r="DU188" s="1"/>
      <c r="DV188" s="1"/>
      <c r="DW188" s="1"/>
      <c r="DX188" s="1">
        <v>9</v>
      </c>
      <c r="DY188" s="1">
        <v>8</v>
      </c>
      <c r="DZ188" s="43">
        <f t="shared" si="6"/>
        <v>3</v>
      </c>
      <c r="EA188" s="43">
        <f t="shared" si="7"/>
        <v>2.6666666666666665</v>
      </c>
      <c r="EB188" s="44">
        <f t="shared" si="8"/>
        <v>2.6666666666666668E-2</v>
      </c>
    </row>
    <row r="189" spans="1:132" x14ac:dyDescent="0.2">
      <c r="A189" s="17">
        <v>44772</v>
      </c>
      <c r="B189" s="15" t="s">
        <v>324</v>
      </c>
      <c r="C189" s="3" t="s">
        <v>4</v>
      </c>
      <c r="D189" s="1" t="s">
        <v>454</v>
      </c>
      <c r="E189" s="1">
        <v>6</v>
      </c>
      <c r="F189" s="3" t="s">
        <v>9</v>
      </c>
      <c r="G189" s="3">
        <v>5</v>
      </c>
      <c r="H189" s="3">
        <v>2</v>
      </c>
      <c r="I189" s="31">
        <v>0.02</v>
      </c>
      <c r="J189" s="3">
        <v>2</v>
      </c>
      <c r="K189" s="3">
        <v>3</v>
      </c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>
        <v>2</v>
      </c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  <c r="BA189" s="1"/>
      <c r="BB189" s="1"/>
      <c r="BC189" s="1"/>
      <c r="BD189" s="1"/>
      <c r="BE189" s="1"/>
      <c r="BF189" s="1"/>
      <c r="BG189" s="1"/>
      <c r="BH189" s="1"/>
      <c r="BI189" s="1"/>
      <c r="BJ189" s="1"/>
      <c r="BK189" s="1"/>
      <c r="BL189" s="1"/>
      <c r="BM189" s="1"/>
      <c r="BN189" s="1"/>
      <c r="BO189" s="1"/>
      <c r="BP189" s="1"/>
      <c r="BQ189" s="1"/>
      <c r="BR189" s="1"/>
      <c r="BS189" s="1"/>
      <c r="BT189" s="1"/>
      <c r="BU189" s="1"/>
      <c r="BV189" s="1"/>
      <c r="BW189" s="1"/>
      <c r="BX189" s="1"/>
      <c r="BY189" s="1"/>
      <c r="BZ189" s="1"/>
      <c r="CA189" s="1"/>
      <c r="CB189" s="1"/>
      <c r="CC189" s="1"/>
      <c r="CD189" s="1"/>
      <c r="CE189" s="1"/>
      <c r="CF189" s="1"/>
      <c r="CG189" s="1"/>
      <c r="CH189" s="1"/>
      <c r="CI189" s="1"/>
      <c r="CJ189" s="1"/>
      <c r="CK189" s="1"/>
      <c r="CL189" s="1"/>
      <c r="CM189" s="1"/>
      <c r="CN189" s="1"/>
      <c r="CO189" s="1"/>
      <c r="CP189" s="1"/>
      <c r="CQ189" s="1"/>
      <c r="CR189" s="1"/>
      <c r="CS189" s="1"/>
      <c r="CT189" s="1"/>
      <c r="CU189" s="1"/>
      <c r="CV189" s="1"/>
      <c r="CW189" s="1"/>
      <c r="CX189" s="1"/>
      <c r="CY189" s="1"/>
      <c r="CZ189" s="1"/>
      <c r="DA189" s="1"/>
      <c r="DB189" s="1"/>
      <c r="DC189" s="1"/>
      <c r="DD189" s="1"/>
      <c r="DE189" s="1"/>
      <c r="DF189" s="1"/>
      <c r="DG189" s="1"/>
      <c r="DH189" s="1"/>
      <c r="DI189" s="1"/>
      <c r="DJ189" s="1"/>
      <c r="DK189" s="1"/>
      <c r="DL189" s="1"/>
      <c r="DM189" s="1"/>
      <c r="DN189" s="1"/>
      <c r="DO189" s="1"/>
      <c r="DP189" s="1"/>
      <c r="DQ189" s="1"/>
      <c r="DR189" s="1"/>
      <c r="DS189" s="1"/>
      <c r="DT189" s="1"/>
      <c r="DU189" s="1"/>
      <c r="DV189" s="1"/>
      <c r="DW189" s="1"/>
      <c r="DX189" s="1">
        <v>7</v>
      </c>
      <c r="DY189" s="1">
        <v>7</v>
      </c>
      <c r="DZ189" s="43">
        <f t="shared" si="6"/>
        <v>0.7</v>
      </c>
      <c r="EA189" s="43">
        <f t="shared" si="7"/>
        <v>0.7</v>
      </c>
      <c r="EB189" s="44">
        <f t="shared" si="8"/>
        <v>2E-3</v>
      </c>
    </row>
    <row r="190" spans="1:132" x14ac:dyDescent="0.2">
      <c r="A190" s="17">
        <v>44772</v>
      </c>
      <c r="B190" s="15" t="s">
        <v>325</v>
      </c>
      <c r="C190" s="3" t="s">
        <v>5</v>
      </c>
      <c r="D190" s="1" t="s">
        <v>454</v>
      </c>
      <c r="E190" s="1">
        <v>5</v>
      </c>
      <c r="F190" s="3" t="s">
        <v>9</v>
      </c>
      <c r="G190" s="3">
        <v>5</v>
      </c>
      <c r="H190" s="3">
        <v>2</v>
      </c>
      <c r="I190" s="31">
        <v>1.4999999999999999E-2</v>
      </c>
      <c r="J190" s="1"/>
      <c r="K190" s="1">
        <v>1</v>
      </c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>
        <v>1</v>
      </c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  <c r="BA190" s="1"/>
      <c r="BB190" s="1"/>
      <c r="BC190" s="1"/>
      <c r="BD190" s="1"/>
      <c r="BE190" s="1"/>
      <c r="BF190" s="1"/>
      <c r="BG190" s="1"/>
      <c r="BH190" s="1"/>
      <c r="BI190" s="1"/>
      <c r="BJ190" s="1"/>
      <c r="BK190" s="1"/>
      <c r="BL190" s="1"/>
      <c r="BM190" s="1"/>
      <c r="BN190" s="1"/>
      <c r="BO190" s="1"/>
      <c r="BP190" s="1"/>
      <c r="BQ190" s="1"/>
      <c r="BR190" s="1"/>
      <c r="BS190" s="1"/>
      <c r="BT190" s="1"/>
      <c r="BU190" s="1"/>
      <c r="BV190" s="1"/>
      <c r="BW190" s="1"/>
      <c r="BX190" s="1"/>
      <c r="BY190" s="1"/>
      <c r="BZ190" s="1"/>
      <c r="CA190" s="1"/>
      <c r="CB190" s="1"/>
      <c r="CC190" s="1"/>
      <c r="CD190" s="1"/>
      <c r="CE190" s="1">
        <v>4</v>
      </c>
      <c r="CF190" s="1"/>
      <c r="CG190" s="1"/>
      <c r="CH190" s="1"/>
      <c r="CI190" s="1"/>
      <c r="CJ190" s="1"/>
      <c r="CK190" s="1"/>
      <c r="CL190" s="1"/>
      <c r="CM190" s="1"/>
      <c r="CN190" s="1"/>
      <c r="CO190" s="1"/>
      <c r="CP190" s="1"/>
      <c r="CQ190" s="1"/>
      <c r="CR190" s="1"/>
      <c r="CS190" s="1"/>
      <c r="CT190" s="1"/>
      <c r="CU190" s="1"/>
      <c r="CV190" s="1"/>
      <c r="CW190" s="1"/>
      <c r="CX190" s="1"/>
      <c r="CY190" s="1"/>
      <c r="CZ190" s="1"/>
      <c r="DA190" s="1"/>
      <c r="DB190" s="1"/>
      <c r="DC190" s="1"/>
      <c r="DD190" s="1"/>
      <c r="DE190" s="1"/>
      <c r="DF190" s="1"/>
      <c r="DG190" s="1"/>
      <c r="DH190" s="1"/>
      <c r="DI190" s="1"/>
      <c r="DJ190" s="1"/>
      <c r="DK190" s="1">
        <v>1</v>
      </c>
      <c r="DL190" s="1"/>
      <c r="DM190" s="1"/>
      <c r="DN190" s="1"/>
      <c r="DO190" s="1"/>
      <c r="DP190" s="1"/>
      <c r="DQ190" s="1"/>
      <c r="DR190" s="1"/>
      <c r="DS190" s="1"/>
      <c r="DT190" s="1"/>
      <c r="DU190" s="1"/>
      <c r="DV190" s="1"/>
      <c r="DW190" s="1"/>
      <c r="DX190" s="1">
        <v>7</v>
      </c>
      <c r="DY190" s="1">
        <v>2</v>
      </c>
      <c r="DZ190" s="43">
        <f t="shared" si="6"/>
        <v>0.7</v>
      </c>
      <c r="EA190" s="43">
        <f t="shared" si="7"/>
        <v>0.2</v>
      </c>
      <c r="EB190" s="44">
        <f t="shared" si="8"/>
        <v>1.5E-3</v>
      </c>
    </row>
    <row r="191" spans="1:132" x14ac:dyDescent="0.2">
      <c r="A191" s="17">
        <v>44769</v>
      </c>
      <c r="B191" s="15" t="s">
        <v>286</v>
      </c>
      <c r="C191" s="3" t="s">
        <v>300</v>
      </c>
      <c r="D191" s="1" t="s">
        <v>454</v>
      </c>
      <c r="E191" s="1">
        <v>3</v>
      </c>
      <c r="F191" s="3" t="s">
        <v>187</v>
      </c>
      <c r="G191" s="3">
        <v>3</v>
      </c>
      <c r="H191" s="3">
        <v>2</v>
      </c>
      <c r="I191" s="31">
        <v>2.1000000000000001E-2</v>
      </c>
      <c r="J191" s="3">
        <v>1</v>
      </c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>
        <v>2</v>
      </c>
      <c r="AC191" s="1">
        <v>1</v>
      </c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1"/>
      <c r="BA191" s="1"/>
      <c r="BB191" s="1"/>
      <c r="BC191" s="1"/>
      <c r="BD191" s="1"/>
      <c r="BE191" s="1"/>
      <c r="BF191" s="1"/>
      <c r="BG191" s="1"/>
      <c r="BH191" s="1"/>
      <c r="BI191" s="1"/>
      <c r="BJ191" s="1"/>
      <c r="BK191" s="1"/>
      <c r="BL191" s="1"/>
      <c r="BM191" s="1"/>
      <c r="BN191" s="1"/>
      <c r="BO191" s="1"/>
      <c r="BP191" s="1"/>
      <c r="BQ191" s="1"/>
      <c r="BR191" s="1"/>
      <c r="BS191" s="1"/>
      <c r="BT191" s="1"/>
      <c r="BU191" s="1"/>
      <c r="BV191" s="1"/>
      <c r="BW191" s="1"/>
      <c r="BX191" s="1"/>
      <c r="BY191" s="1"/>
      <c r="BZ191" s="1"/>
      <c r="CA191" s="1"/>
      <c r="CB191" s="1"/>
      <c r="CC191" s="1"/>
      <c r="CD191" s="1"/>
      <c r="CE191" s="1"/>
      <c r="CF191" s="1"/>
      <c r="CG191" s="1"/>
      <c r="CH191" s="1"/>
      <c r="CI191" s="1"/>
      <c r="CJ191" s="1"/>
      <c r="CK191" s="1"/>
      <c r="CL191" s="1"/>
      <c r="CM191" s="1"/>
      <c r="CN191" s="1"/>
      <c r="CO191" s="1"/>
      <c r="CP191" s="1"/>
      <c r="CQ191" s="1"/>
      <c r="CR191" s="1"/>
      <c r="CS191" s="1"/>
      <c r="CT191" s="1"/>
      <c r="CU191" s="1"/>
      <c r="CV191" s="1"/>
      <c r="CW191" s="1"/>
      <c r="CX191" s="1"/>
      <c r="CY191" s="1"/>
      <c r="CZ191" s="1"/>
      <c r="DA191" s="1"/>
      <c r="DB191" s="1"/>
      <c r="DC191" s="1"/>
      <c r="DD191" s="1"/>
      <c r="DE191" s="1"/>
      <c r="DF191" s="1"/>
      <c r="DG191" s="1"/>
      <c r="DH191" s="1"/>
      <c r="DI191" s="1"/>
      <c r="DJ191" s="1"/>
      <c r="DK191" s="1"/>
      <c r="DL191" s="1"/>
      <c r="DM191" s="1"/>
      <c r="DN191" s="1"/>
      <c r="DO191" s="1"/>
      <c r="DP191" s="1"/>
      <c r="DQ191" s="1"/>
      <c r="DR191" s="1"/>
      <c r="DS191" s="1"/>
      <c r="DT191" s="1"/>
      <c r="DU191" s="1"/>
      <c r="DV191" s="1"/>
      <c r="DW191" s="1"/>
      <c r="DX191" s="1">
        <v>4</v>
      </c>
      <c r="DY191" s="1">
        <v>4</v>
      </c>
      <c r="DZ191" s="43">
        <f t="shared" si="6"/>
        <v>0.66666666666666663</v>
      </c>
      <c r="EA191" s="43">
        <f t="shared" si="7"/>
        <v>0.66666666666666663</v>
      </c>
      <c r="EB191" s="44">
        <f t="shared" si="8"/>
        <v>3.5000000000000001E-3</v>
      </c>
    </row>
    <row r="192" spans="1:132" x14ac:dyDescent="0.2">
      <c r="A192" s="17">
        <v>44769</v>
      </c>
      <c r="B192" s="15" t="s">
        <v>328</v>
      </c>
      <c r="C192" s="3" t="s">
        <v>7</v>
      </c>
      <c r="D192" s="1" t="s">
        <v>454</v>
      </c>
      <c r="E192" s="1">
        <v>2</v>
      </c>
      <c r="F192" s="3" t="s">
        <v>187</v>
      </c>
      <c r="G192" s="3">
        <v>3</v>
      </c>
      <c r="H192" s="3">
        <v>2</v>
      </c>
      <c r="I192" s="31">
        <v>2.3E-2</v>
      </c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>
        <v>2</v>
      </c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1"/>
      <c r="BA192" s="1"/>
      <c r="BB192" s="1"/>
      <c r="BC192" s="1"/>
      <c r="BD192" s="1"/>
      <c r="BE192" s="1"/>
      <c r="BF192" s="1"/>
      <c r="BG192" s="1"/>
      <c r="BH192" s="1"/>
      <c r="BI192" s="1"/>
      <c r="BJ192" s="1"/>
      <c r="BK192" s="1"/>
      <c r="BL192" s="1"/>
      <c r="BM192" s="1"/>
      <c r="BN192" s="1"/>
      <c r="BO192" s="1"/>
      <c r="BP192" s="1"/>
      <c r="BQ192" s="1"/>
      <c r="BR192" s="1"/>
      <c r="BS192" s="1"/>
      <c r="BT192" s="1"/>
      <c r="BU192" s="1"/>
      <c r="BV192" s="1"/>
      <c r="BW192" s="1"/>
      <c r="BX192" s="1"/>
      <c r="BY192" s="1"/>
      <c r="BZ192" s="1"/>
      <c r="CA192" s="1"/>
      <c r="CB192" s="1"/>
      <c r="CC192" s="1"/>
      <c r="CD192" s="1"/>
      <c r="CE192" s="1"/>
      <c r="CF192" s="1"/>
      <c r="CG192" s="1"/>
      <c r="CH192" s="1"/>
      <c r="CI192" s="1"/>
      <c r="CJ192" s="1"/>
      <c r="CK192" s="1"/>
      <c r="CL192" s="1"/>
      <c r="CM192" s="1"/>
      <c r="CN192" s="1"/>
      <c r="CO192" s="1"/>
      <c r="CP192" s="1"/>
      <c r="CQ192" s="1"/>
      <c r="CR192" s="1"/>
      <c r="CS192" s="1"/>
      <c r="CT192" s="1"/>
      <c r="CU192" s="1"/>
      <c r="CV192" s="1"/>
      <c r="CW192" s="1"/>
      <c r="CX192" s="1"/>
      <c r="CY192" s="1"/>
      <c r="CZ192" s="1"/>
      <c r="DA192" s="1"/>
      <c r="DB192" s="1"/>
      <c r="DC192" s="1"/>
      <c r="DD192" s="1"/>
      <c r="DE192" s="1"/>
      <c r="DF192" s="1"/>
      <c r="DG192" s="1"/>
      <c r="DH192" s="1"/>
      <c r="DI192" s="1"/>
      <c r="DJ192" s="1"/>
      <c r="DK192" s="1"/>
      <c r="DL192" s="1"/>
      <c r="DM192" s="1"/>
      <c r="DN192" s="1"/>
      <c r="DO192" s="1"/>
      <c r="DP192" s="1"/>
      <c r="DQ192" s="1"/>
      <c r="DR192" s="1"/>
      <c r="DS192" s="1"/>
      <c r="DT192" s="1"/>
      <c r="DU192" s="1"/>
      <c r="DV192" s="1"/>
      <c r="DW192" s="1"/>
      <c r="DX192" s="1">
        <v>2</v>
      </c>
      <c r="DY192" s="1">
        <v>2</v>
      </c>
      <c r="DZ192" s="43">
        <f t="shared" si="6"/>
        <v>0.33333333333333331</v>
      </c>
      <c r="EA192" s="43">
        <f t="shared" si="7"/>
        <v>0.33333333333333331</v>
      </c>
      <c r="EB192" s="44">
        <f t="shared" si="8"/>
        <v>3.8333333333333331E-3</v>
      </c>
    </row>
    <row r="193" spans="1:132" x14ac:dyDescent="0.2">
      <c r="A193" s="2">
        <v>44784</v>
      </c>
      <c r="B193" s="15" t="s">
        <v>332</v>
      </c>
      <c r="C193" s="3" t="s">
        <v>0</v>
      </c>
      <c r="D193" s="1" t="s">
        <v>452</v>
      </c>
      <c r="E193" s="1">
        <v>10</v>
      </c>
      <c r="F193" s="3" t="s">
        <v>187</v>
      </c>
      <c r="G193" s="3">
        <v>3</v>
      </c>
      <c r="H193" s="3">
        <v>2</v>
      </c>
      <c r="I193" s="31">
        <v>0.315</v>
      </c>
      <c r="J193" s="1"/>
      <c r="K193" s="1">
        <v>1</v>
      </c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>
        <v>10</v>
      </c>
      <c r="AC193" s="1">
        <v>4</v>
      </c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  <c r="BA193" s="1"/>
      <c r="BB193" s="1"/>
      <c r="BC193" s="1"/>
      <c r="BD193" s="1"/>
      <c r="BE193" s="1"/>
      <c r="BF193" s="1"/>
      <c r="BG193" s="1"/>
      <c r="BH193" s="1"/>
      <c r="BI193" s="1"/>
      <c r="BJ193" s="1"/>
      <c r="BK193" s="1"/>
      <c r="BL193" s="1"/>
      <c r="BM193" s="1"/>
      <c r="BN193" s="1"/>
      <c r="BO193" s="1"/>
      <c r="BP193" s="1"/>
      <c r="BQ193" s="1"/>
      <c r="BR193" s="1"/>
      <c r="BS193" s="1"/>
      <c r="BT193" s="1"/>
      <c r="BU193" s="1"/>
      <c r="BV193" s="1"/>
      <c r="BW193" s="1"/>
      <c r="BX193" s="1"/>
      <c r="BY193" s="1"/>
      <c r="BZ193" s="1"/>
      <c r="CA193" s="1"/>
      <c r="CB193" s="1"/>
      <c r="CC193" s="1"/>
      <c r="CD193" s="1"/>
      <c r="CE193" s="1"/>
      <c r="CF193" s="1"/>
      <c r="CG193" s="1"/>
      <c r="CH193" s="1"/>
      <c r="CI193" s="1"/>
      <c r="CJ193" s="1"/>
      <c r="CK193" s="1"/>
      <c r="CL193" s="1"/>
      <c r="CM193" s="1"/>
      <c r="CN193" s="1"/>
      <c r="CO193" s="1"/>
      <c r="CP193" s="1"/>
      <c r="CQ193" s="1"/>
      <c r="CR193" s="1"/>
      <c r="CS193" s="1"/>
      <c r="CT193" s="1"/>
      <c r="CU193" s="1"/>
      <c r="CV193" s="1"/>
      <c r="CW193" s="1"/>
      <c r="CX193" s="1"/>
      <c r="CY193" s="1"/>
      <c r="CZ193" s="1"/>
      <c r="DA193" s="1"/>
      <c r="DB193" s="1"/>
      <c r="DC193" s="1"/>
      <c r="DD193" s="1">
        <v>2</v>
      </c>
      <c r="DE193" s="1"/>
      <c r="DF193" s="1"/>
      <c r="DG193" s="1"/>
      <c r="DH193" s="1"/>
      <c r="DI193" s="1"/>
      <c r="DJ193" s="1"/>
      <c r="DK193" s="1"/>
      <c r="DL193" s="1"/>
      <c r="DM193" s="1"/>
      <c r="DN193" s="1"/>
      <c r="DO193" s="1"/>
      <c r="DP193" s="1"/>
      <c r="DQ193" s="1"/>
      <c r="DR193" s="1"/>
      <c r="DS193" s="1"/>
      <c r="DT193" s="1"/>
      <c r="DU193" s="1"/>
      <c r="DV193" s="1"/>
      <c r="DW193" s="1"/>
      <c r="DX193" s="1">
        <v>17</v>
      </c>
      <c r="DY193" s="1">
        <v>15</v>
      </c>
      <c r="DZ193" s="43">
        <f t="shared" si="6"/>
        <v>2.8333333333333335</v>
      </c>
      <c r="EA193" s="43">
        <f t="shared" si="7"/>
        <v>2.5</v>
      </c>
      <c r="EB193" s="44">
        <f t="shared" si="8"/>
        <v>5.2499999999999998E-2</v>
      </c>
    </row>
    <row r="194" spans="1:132" x14ac:dyDescent="0.2">
      <c r="A194" s="2">
        <v>44784</v>
      </c>
      <c r="B194" s="15" t="s">
        <v>333</v>
      </c>
      <c r="C194" s="3" t="s">
        <v>1</v>
      </c>
      <c r="D194" s="1" t="s">
        <v>452</v>
      </c>
      <c r="E194" s="1">
        <v>9</v>
      </c>
      <c r="F194" s="3" t="s">
        <v>187</v>
      </c>
      <c r="G194" s="3">
        <v>3</v>
      </c>
      <c r="H194" s="3">
        <v>2</v>
      </c>
      <c r="I194" s="31">
        <v>0.31</v>
      </c>
      <c r="J194" s="3">
        <v>1</v>
      </c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>
        <v>1</v>
      </c>
      <c r="W194" s="1"/>
      <c r="X194" s="1"/>
      <c r="Y194" s="1"/>
      <c r="Z194" s="1"/>
      <c r="AA194" s="1"/>
      <c r="AB194" s="1">
        <v>3</v>
      </c>
      <c r="AC194" s="1"/>
      <c r="AD194" s="1"/>
      <c r="AE194" s="1"/>
      <c r="AF194" s="1">
        <v>10</v>
      </c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  <c r="AZ194" s="1"/>
      <c r="BA194" s="1"/>
      <c r="BB194" s="1"/>
      <c r="BC194" s="1"/>
      <c r="BD194" s="1"/>
      <c r="BE194" s="1"/>
      <c r="BF194" s="1"/>
      <c r="BG194" s="1"/>
      <c r="BH194" s="1"/>
      <c r="BI194" s="1"/>
      <c r="BJ194" s="1"/>
      <c r="BK194" s="1"/>
      <c r="BL194" s="1"/>
      <c r="BM194" s="1"/>
      <c r="BN194" s="1">
        <v>1</v>
      </c>
      <c r="BO194" s="1"/>
      <c r="BP194" s="1"/>
      <c r="BQ194" s="1"/>
      <c r="BR194" s="1"/>
      <c r="BS194" s="1"/>
      <c r="BT194" s="1">
        <v>1</v>
      </c>
      <c r="BU194" s="1"/>
      <c r="BV194" s="1"/>
      <c r="BW194" s="1"/>
      <c r="BX194" s="1"/>
      <c r="BY194" s="1"/>
      <c r="BZ194" s="1"/>
      <c r="CA194" s="1"/>
      <c r="CB194" s="1"/>
      <c r="CC194" s="1"/>
      <c r="CD194" s="1"/>
      <c r="CE194" s="1">
        <v>2</v>
      </c>
      <c r="CF194" s="1"/>
      <c r="CG194" s="1"/>
      <c r="CH194" s="1"/>
      <c r="CI194" s="1"/>
      <c r="CJ194" s="1"/>
      <c r="CK194" s="1"/>
      <c r="CL194" s="1"/>
      <c r="CM194" s="1"/>
      <c r="CN194" s="1"/>
      <c r="CO194" s="1"/>
      <c r="CP194" s="1"/>
      <c r="CQ194" s="1"/>
      <c r="CR194" s="1"/>
      <c r="CS194" s="1"/>
      <c r="CT194" s="1"/>
      <c r="CU194" s="1"/>
      <c r="CV194" s="1"/>
      <c r="CW194" s="1"/>
      <c r="CX194" s="1"/>
      <c r="CY194" s="1"/>
      <c r="CZ194" s="1"/>
      <c r="DA194" s="1"/>
      <c r="DB194" s="1"/>
      <c r="DC194" s="1"/>
      <c r="DD194" s="1"/>
      <c r="DE194" s="1"/>
      <c r="DF194" s="1"/>
      <c r="DG194" s="1"/>
      <c r="DH194" s="1"/>
      <c r="DI194" s="1"/>
      <c r="DJ194" s="1"/>
      <c r="DK194" s="1"/>
      <c r="DL194" s="1"/>
      <c r="DM194" s="1"/>
      <c r="DN194" s="1"/>
      <c r="DO194" s="1"/>
      <c r="DP194" s="1"/>
      <c r="DQ194" s="1"/>
      <c r="DR194" s="1"/>
      <c r="DS194" s="1"/>
      <c r="DT194" s="1"/>
      <c r="DU194" s="1"/>
      <c r="DV194" s="1"/>
      <c r="DW194" s="1"/>
      <c r="DX194" s="1">
        <v>19</v>
      </c>
      <c r="DY194" s="1">
        <v>16</v>
      </c>
      <c r="DZ194" s="43">
        <f t="shared" ref="DZ194:DZ257" si="9">DX194/(G194*H194)</f>
        <v>3.1666666666666665</v>
      </c>
      <c r="EA194" s="43">
        <f t="shared" ref="EA194:EA257" si="10">DY194/(G194*H194)</f>
        <v>2.6666666666666665</v>
      </c>
      <c r="EB194" s="44">
        <f t="shared" ref="EB194:EB257" si="11">I194/(G194*H194)</f>
        <v>5.1666666666666666E-2</v>
      </c>
    </row>
    <row r="195" spans="1:132" x14ac:dyDescent="0.2">
      <c r="A195" s="2">
        <v>44784</v>
      </c>
      <c r="B195" s="15" t="s">
        <v>334</v>
      </c>
      <c r="C195" s="3" t="s">
        <v>2</v>
      </c>
      <c r="D195" s="1" t="s">
        <v>452</v>
      </c>
      <c r="E195" s="1">
        <v>8</v>
      </c>
      <c r="F195" s="3" t="s">
        <v>187</v>
      </c>
      <c r="G195" s="3">
        <v>3</v>
      </c>
      <c r="H195" s="3">
        <v>2</v>
      </c>
      <c r="I195" s="31">
        <v>0.24</v>
      </c>
      <c r="J195" s="1"/>
      <c r="K195" s="1">
        <v>4</v>
      </c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>
        <v>1</v>
      </c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1"/>
      <c r="BA195" s="1"/>
      <c r="BB195" s="1"/>
      <c r="BC195" s="1"/>
      <c r="BD195" s="1"/>
      <c r="BE195" s="1"/>
      <c r="BF195" s="1"/>
      <c r="BG195" s="1"/>
      <c r="BH195" s="1"/>
      <c r="BI195" s="1"/>
      <c r="BJ195" s="1"/>
      <c r="BK195" s="1"/>
      <c r="BL195" s="1"/>
      <c r="BM195" s="1"/>
      <c r="BN195" s="1"/>
      <c r="BO195" s="1"/>
      <c r="BP195" s="1"/>
      <c r="BQ195" s="1"/>
      <c r="BR195" s="1"/>
      <c r="BS195" s="1"/>
      <c r="BT195" s="1"/>
      <c r="BU195" s="1"/>
      <c r="BV195" s="1"/>
      <c r="BW195" s="1"/>
      <c r="BX195" s="1"/>
      <c r="BY195" s="1">
        <v>15</v>
      </c>
      <c r="BZ195" s="1"/>
      <c r="CA195" s="1"/>
      <c r="CB195" s="1"/>
      <c r="CC195" s="1"/>
      <c r="CD195" s="1"/>
      <c r="CE195" s="1"/>
      <c r="CF195" s="1"/>
      <c r="CG195" s="1"/>
      <c r="CH195" s="1"/>
      <c r="CI195" s="1"/>
      <c r="CJ195" s="1"/>
      <c r="CK195" s="1"/>
      <c r="CL195" s="1"/>
      <c r="CM195" s="1"/>
      <c r="CN195" s="1"/>
      <c r="CO195" s="1"/>
      <c r="CP195" s="1"/>
      <c r="CQ195" s="1"/>
      <c r="CR195" s="1"/>
      <c r="CS195" s="1"/>
      <c r="CT195" s="1"/>
      <c r="CU195" s="1"/>
      <c r="CV195" s="1"/>
      <c r="CW195" s="1"/>
      <c r="CX195" s="1"/>
      <c r="CY195" s="1"/>
      <c r="CZ195" s="1"/>
      <c r="DA195" s="1"/>
      <c r="DB195" s="1"/>
      <c r="DC195" s="1"/>
      <c r="DD195" s="1"/>
      <c r="DE195" s="1"/>
      <c r="DF195" s="1"/>
      <c r="DG195" s="1"/>
      <c r="DH195" s="1"/>
      <c r="DI195" s="1"/>
      <c r="DJ195" s="1"/>
      <c r="DK195" s="1"/>
      <c r="DL195" s="1"/>
      <c r="DM195" s="1"/>
      <c r="DN195" s="1"/>
      <c r="DO195" s="1"/>
      <c r="DP195" s="1"/>
      <c r="DQ195" s="1"/>
      <c r="DR195" s="1"/>
      <c r="DS195" s="1"/>
      <c r="DT195" s="1"/>
      <c r="DU195" s="1"/>
      <c r="DV195" s="1"/>
      <c r="DW195" s="1"/>
      <c r="DX195" s="1">
        <v>20</v>
      </c>
      <c r="DY195" s="1">
        <v>5</v>
      </c>
      <c r="DZ195" s="43">
        <f t="shared" si="9"/>
        <v>3.3333333333333335</v>
      </c>
      <c r="EA195" s="43">
        <f t="shared" si="10"/>
        <v>0.83333333333333337</v>
      </c>
      <c r="EB195" s="44">
        <f t="shared" si="11"/>
        <v>0.04</v>
      </c>
    </row>
    <row r="196" spans="1:132" x14ac:dyDescent="0.2">
      <c r="A196" s="2">
        <v>44784</v>
      </c>
      <c r="B196" s="15" t="s">
        <v>336</v>
      </c>
      <c r="C196" s="1" t="s">
        <v>3</v>
      </c>
      <c r="D196" s="1" t="s">
        <v>452</v>
      </c>
      <c r="E196" s="1">
        <v>7</v>
      </c>
      <c r="F196" s="3" t="s">
        <v>9</v>
      </c>
      <c r="G196" s="3">
        <v>3</v>
      </c>
      <c r="H196" s="3">
        <v>1</v>
      </c>
      <c r="I196" s="31">
        <v>2.5000000000000001E-2</v>
      </c>
      <c r="J196" s="1"/>
      <c r="K196" s="1">
        <v>3</v>
      </c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>
        <v>2</v>
      </c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  <c r="AZ196" s="1"/>
      <c r="BA196" s="1"/>
      <c r="BB196" s="1"/>
      <c r="BC196" s="1"/>
      <c r="BD196" s="1"/>
      <c r="BE196" s="1"/>
      <c r="BF196" s="1"/>
      <c r="BG196" s="1"/>
      <c r="BH196" s="1"/>
      <c r="BI196" s="1"/>
      <c r="BJ196" s="1"/>
      <c r="BK196" s="1"/>
      <c r="BL196" s="1"/>
      <c r="BM196" s="1"/>
      <c r="BN196" s="1"/>
      <c r="BO196" s="1"/>
      <c r="BP196" s="1"/>
      <c r="BQ196" s="1"/>
      <c r="BR196" s="1"/>
      <c r="BS196" s="1"/>
      <c r="BT196" s="1"/>
      <c r="BU196" s="1"/>
      <c r="BV196" s="1"/>
      <c r="BW196" s="1"/>
      <c r="BX196" s="1"/>
      <c r="BY196" s="1">
        <v>2</v>
      </c>
      <c r="BZ196" s="1"/>
      <c r="CA196" s="1"/>
      <c r="CB196" s="1"/>
      <c r="CC196" s="1"/>
      <c r="CD196" s="1"/>
      <c r="CE196" s="1"/>
      <c r="CF196" s="1"/>
      <c r="CG196" s="1"/>
      <c r="CH196" s="1"/>
      <c r="CI196" s="1"/>
      <c r="CJ196" s="1"/>
      <c r="CK196" s="1"/>
      <c r="CL196" s="1"/>
      <c r="CM196" s="1"/>
      <c r="CN196" s="1"/>
      <c r="CO196" s="1"/>
      <c r="CP196" s="1"/>
      <c r="CQ196" s="1"/>
      <c r="CR196" s="1"/>
      <c r="CS196" s="1"/>
      <c r="CT196" s="1"/>
      <c r="CU196" s="1"/>
      <c r="CV196" s="1"/>
      <c r="CW196" s="1"/>
      <c r="CX196" s="1"/>
      <c r="CY196" s="1"/>
      <c r="CZ196" s="1"/>
      <c r="DA196" s="1"/>
      <c r="DB196" s="1"/>
      <c r="DC196" s="1"/>
      <c r="DD196" s="1"/>
      <c r="DE196" s="1"/>
      <c r="DF196" s="1"/>
      <c r="DG196" s="1"/>
      <c r="DH196" s="1"/>
      <c r="DI196" s="1"/>
      <c r="DJ196" s="1"/>
      <c r="DK196" s="1"/>
      <c r="DL196" s="1"/>
      <c r="DM196" s="1"/>
      <c r="DN196" s="1"/>
      <c r="DO196" s="1"/>
      <c r="DP196" s="1"/>
      <c r="DQ196" s="1"/>
      <c r="DR196" s="1"/>
      <c r="DS196" s="1"/>
      <c r="DT196" s="1"/>
      <c r="DU196" s="1"/>
      <c r="DV196" s="1"/>
      <c r="DW196" s="1"/>
      <c r="DX196" s="1">
        <v>7</v>
      </c>
      <c r="DY196" s="1">
        <v>5</v>
      </c>
      <c r="DZ196" s="43">
        <f t="shared" si="9"/>
        <v>2.3333333333333335</v>
      </c>
      <c r="EA196" s="43">
        <f t="shared" si="10"/>
        <v>1.6666666666666667</v>
      </c>
      <c r="EB196" s="44">
        <f t="shared" si="11"/>
        <v>8.3333333333333332E-3</v>
      </c>
    </row>
    <row r="197" spans="1:132" x14ac:dyDescent="0.2">
      <c r="A197" s="2">
        <v>44784</v>
      </c>
      <c r="B197" s="15" t="s">
        <v>338</v>
      </c>
      <c r="C197" s="3" t="s">
        <v>12</v>
      </c>
      <c r="D197" s="1" t="s">
        <v>452</v>
      </c>
      <c r="E197" s="1">
        <v>6</v>
      </c>
      <c r="F197" s="3" t="s">
        <v>187</v>
      </c>
      <c r="G197" s="3">
        <v>5</v>
      </c>
      <c r="H197" s="3">
        <v>2</v>
      </c>
      <c r="I197" s="31">
        <v>0.43</v>
      </c>
      <c r="J197" s="1"/>
      <c r="K197" s="1">
        <v>1</v>
      </c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>
        <v>3</v>
      </c>
      <c r="AC197" s="1"/>
      <c r="AD197" s="1"/>
      <c r="AE197" s="1"/>
      <c r="AF197" s="1">
        <v>1</v>
      </c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  <c r="AZ197" s="1"/>
      <c r="BA197" s="1"/>
      <c r="BB197" s="1"/>
      <c r="BC197" s="1"/>
      <c r="BD197" s="1"/>
      <c r="BE197" s="1"/>
      <c r="BF197" s="1"/>
      <c r="BG197" s="1"/>
      <c r="BH197" s="1"/>
      <c r="BI197" s="1"/>
      <c r="BJ197" s="1"/>
      <c r="BK197" s="1"/>
      <c r="BL197" s="1"/>
      <c r="BM197" s="1"/>
      <c r="BN197" s="1"/>
      <c r="BO197" s="1"/>
      <c r="BP197" s="1"/>
      <c r="BQ197" s="1"/>
      <c r="BR197" s="1"/>
      <c r="BS197" s="1"/>
      <c r="BT197" s="1"/>
      <c r="BU197" s="1"/>
      <c r="BV197" s="1"/>
      <c r="BW197" s="1"/>
      <c r="BX197" s="1"/>
      <c r="BY197" s="1"/>
      <c r="BZ197" s="1">
        <v>1</v>
      </c>
      <c r="CA197" s="1"/>
      <c r="CB197" s="1"/>
      <c r="CC197" s="1"/>
      <c r="CD197" s="1"/>
      <c r="CE197" s="1"/>
      <c r="CF197" s="1"/>
      <c r="CG197" s="1"/>
      <c r="CH197" s="1"/>
      <c r="CI197" s="1"/>
      <c r="CJ197" s="1"/>
      <c r="CK197" s="1"/>
      <c r="CL197" s="1"/>
      <c r="CM197" s="1"/>
      <c r="CN197" s="1"/>
      <c r="CO197" s="1"/>
      <c r="CP197" s="1"/>
      <c r="CQ197" s="1"/>
      <c r="CR197" s="1"/>
      <c r="CS197" s="1"/>
      <c r="CT197" s="1"/>
      <c r="CU197" s="1"/>
      <c r="CV197" s="1"/>
      <c r="CW197" s="1"/>
      <c r="CX197" s="1"/>
      <c r="CY197" s="1"/>
      <c r="CZ197" s="1"/>
      <c r="DA197" s="1"/>
      <c r="DB197" s="1"/>
      <c r="DC197" s="1"/>
      <c r="DD197" s="1"/>
      <c r="DE197" s="1"/>
      <c r="DF197" s="1">
        <v>1</v>
      </c>
      <c r="DG197" s="1"/>
      <c r="DH197" s="1"/>
      <c r="DI197" s="1"/>
      <c r="DJ197" s="1"/>
      <c r="DK197" s="1"/>
      <c r="DL197" s="1"/>
      <c r="DM197" s="1"/>
      <c r="DN197" s="1"/>
      <c r="DO197" s="1"/>
      <c r="DP197" s="1"/>
      <c r="DQ197" s="1"/>
      <c r="DR197" s="1"/>
      <c r="DS197" s="1"/>
      <c r="DT197" s="1"/>
      <c r="DU197" s="1"/>
      <c r="DV197" s="1"/>
      <c r="DW197" s="1"/>
      <c r="DX197" s="1">
        <v>7</v>
      </c>
      <c r="DY197" s="1">
        <v>5</v>
      </c>
      <c r="DZ197" s="43">
        <f t="shared" si="9"/>
        <v>0.7</v>
      </c>
      <c r="EA197" s="43">
        <f t="shared" si="10"/>
        <v>0.5</v>
      </c>
      <c r="EB197" s="44">
        <f t="shared" si="11"/>
        <v>4.2999999999999997E-2</v>
      </c>
    </row>
    <row r="198" spans="1:132" x14ac:dyDescent="0.2">
      <c r="A198" s="2">
        <v>44784</v>
      </c>
      <c r="B198" s="15" t="s">
        <v>297</v>
      </c>
      <c r="C198" s="3" t="s">
        <v>5</v>
      </c>
      <c r="D198" s="1" t="s">
        <v>452</v>
      </c>
      <c r="E198" s="1">
        <v>5</v>
      </c>
      <c r="F198" s="3" t="s">
        <v>187</v>
      </c>
      <c r="G198" s="3">
        <v>5</v>
      </c>
      <c r="H198" s="3">
        <v>2</v>
      </c>
      <c r="I198" s="31">
        <v>0.04</v>
      </c>
      <c r="J198" s="1"/>
      <c r="K198" s="1">
        <v>2</v>
      </c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>
        <v>1</v>
      </c>
      <c r="Y198" s="1"/>
      <c r="Z198" s="1"/>
      <c r="AA198" s="1"/>
      <c r="AB198" s="1">
        <v>8</v>
      </c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>
        <v>1</v>
      </c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  <c r="AZ198" s="1"/>
      <c r="BA198" s="1"/>
      <c r="BB198" s="1"/>
      <c r="BC198" s="1"/>
      <c r="BD198" s="1"/>
      <c r="BE198" s="1"/>
      <c r="BF198" s="1"/>
      <c r="BG198" s="1"/>
      <c r="BH198" s="1"/>
      <c r="BI198" s="1"/>
      <c r="BJ198" s="1"/>
      <c r="BK198" s="1"/>
      <c r="BL198" s="1"/>
      <c r="BM198" s="1"/>
      <c r="BN198" s="1"/>
      <c r="BO198" s="1"/>
      <c r="BP198" s="1"/>
      <c r="BQ198" s="1"/>
      <c r="BR198" s="1"/>
      <c r="BS198" s="1"/>
      <c r="BT198" s="1"/>
      <c r="BU198" s="1"/>
      <c r="BV198" s="1"/>
      <c r="BW198" s="1"/>
      <c r="BX198" s="1"/>
      <c r="BY198" s="1"/>
      <c r="BZ198" s="1"/>
      <c r="CA198" s="1"/>
      <c r="CB198" s="1"/>
      <c r="CC198" s="1"/>
      <c r="CD198" s="1"/>
      <c r="CE198" s="1"/>
      <c r="CF198" s="1"/>
      <c r="CG198" s="1"/>
      <c r="CH198" s="1"/>
      <c r="CI198" s="1"/>
      <c r="CJ198" s="1"/>
      <c r="CK198" s="1"/>
      <c r="CL198" s="1"/>
      <c r="CM198" s="1"/>
      <c r="CN198" s="1"/>
      <c r="CO198" s="1"/>
      <c r="CP198" s="1"/>
      <c r="CQ198" s="1"/>
      <c r="CR198" s="1"/>
      <c r="CS198" s="1"/>
      <c r="CT198" s="1"/>
      <c r="CU198" s="1"/>
      <c r="CV198" s="1"/>
      <c r="CW198" s="1"/>
      <c r="CX198" s="1"/>
      <c r="CY198" s="1"/>
      <c r="CZ198" s="1"/>
      <c r="DA198" s="1"/>
      <c r="DB198" s="1"/>
      <c r="DC198" s="1"/>
      <c r="DD198" s="1"/>
      <c r="DE198" s="1"/>
      <c r="DF198" s="1"/>
      <c r="DG198" s="1"/>
      <c r="DH198" s="1"/>
      <c r="DI198" s="1"/>
      <c r="DJ198" s="1"/>
      <c r="DK198" s="1"/>
      <c r="DL198" s="1"/>
      <c r="DM198" s="1"/>
      <c r="DN198" s="1"/>
      <c r="DO198" s="1"/>
      <c r="DP198" s="1"/>
      <c r="DQ198" s="1"/>
      <c r="DR198" s="1"/>
      <c r="DS198" s="1"/>
      <c r="DT198" s="1"/>
      <c r="DU198" s="1"/>
      <c r="DV198" s="1"/>
      <c r="DW198" s="1"/>
      <c r="DX198" s="1">
        <v>12</v>
      </c>
      <c r="DY198" s="1">
        <v>12</v>
      </c>
      <c r="DZ198" s="43">
        <f t="shared" si="9"/>
        <v>1.2</v>
      </c>
      <c r="EA198" s="43">
        <f t="shared" si="10"/>
        <v>1.2</v>
      </c>
      <c r="EB198" s="44">
        <f t="shared" si="11"/>
        <v>4.0000000000000001E-3</v>
      </c>
    </row>
    <row r="199" spans="1:132" x14ac:dyDescent="0.2">
      <c r="A199" s="2">
        <v>44784</v>
      </c>
      <c r="B199" s="15" t="s">
        <v>341</v>
      </c>
      <c r="C199" s="3" t="s">
        <v>300</v>
      </c>
      <c r="D199" s="1" t="s">
        <v>452</v>
      </c>
      <c r="E199" s="1">
        <v>3</v>
      </c>
      <c r="F199" s="3" t="s">
        <v>187</v>
      </c>
      <c r="G199" s="3">
        <v>3</v>
      </c>
      <c r="H199" s="3">
        <v>2</v>
      </c>
      <c r="I199" s="31">
        <v>0.05</v>
      </c>
      <c r="J199" s="1"/>
      <c r="K199" s="1">
        <v>2</v>
      </c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>
        <v>1</v>
      </c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>
        <v>1</v>
      </c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  <c r="AZ199" s="1"/>
      <c r="BA199" s="1"/>
      <c r="BB199" s="1"/>
      <c r="BC199" s="1"/>
      <c r="BD199" s="1"/>
      <c r="BE199" s="1"/>
      <c r="BF199" s="1"/>
      <c r="BG199" s="1"/>
      <c r="BH199" s="1"/>
      <c r="BI199" s="1">
        <v>1</v>
      </c>
      <c r="BJ199" s="1"/>
      <c r="BK199" s="1"/>
      <c r="BL199" s="1"/>
      <c r="BM199" s="1"/>
      <c r="BN199" s="1">
        <v>1</v>
      </c>
      <c r="BO199" s="1"/>
      <c r="BP199" s="1"/>
      <c r="BQ199" s="1"/>
      <c r="BR199" s="1"/>
      <c r="BS199" s="1"/>
      <c r="BT199" s="1"/>
      <c r="BU199" s="1"/>
      <c r="BV199" s="1"/>
      <c r="BW199" s="1"/>
      <c r="BX199" s="1"/>
      <c r="BY199" s="1"/>
      <c r="BZ199" s="1"/>
      <c r="CA199" s="1"/>
      <c r="CB199" s="1"/>
      <c r="CC199" s="1"/>
      <c r="CD199" s="1"/>
      <c r="CE199" s="1"/>
      <c r="CF199" s="1"/>
      <c r="CG199" s="1"/>
      <c r="CH199" s="1"/>
      <c r="CI199" s="1"/>
      <c r="CJ199" s="1"/>
      <c r="CK199" s="1"/>
      <c r="CL199" s="1"/>
      <c r="CM199" s="1"/>
      <c r="CN199" s="1"/>
      <c r="CO199" s="1"/>
      <c r="CP199" s="1"/>
      <c r="CQ199" s="1"/>
      <c r="CR199" s="1"/>
      <c r="CS199" s="1"/>
      <c r="CT199" s="1"/>
      <c r="CU199" s="1"/>
      <c r="CV199" s="1"/>
      <c r="CW199" s="1"/>
      <c r="CX199" s="1"/>
      <c r="CY199" s="1"/>
      <c r="CZ199" s="1"/>
      <c r="DA199" s="1"/>
      <c r="DB199" s="1"/>
      <c r="DC199" s="1"/>
      <c r="DD199" s="1"/>
      <c r="DE199" s="1"/>
      <c r="DF199" s="1"/>
      <c r="DG199" s="1"/>
      <c r="DH199" s="1"/>
      <c r="DI199" s="1"/>
      <c r="DJ199" s="1"/>
      <c r="DK199" s="1"/>
      <c r="DL199" s="1"/>
      <c r="DM199" s="1"/>
      <c r="DN199" s="1"/>
      <c r="DO199" s="1"/>
      <c r="DP199" s="1"/>
      <c r="DQ199" s="1"/>
      <c r="DR199" s="1"/>
      <c r="DS199" s="1"/>
      <c r="DT199" s="1"/>
      <c r="DU199" s="1"/>
      <c r="DV199" s="1"/>
      <c r="DW199" s="1"/>
      <c r="DX199" s="1">
        <v>6</v>
      </c>
      <c r="DY199" s="1">
        <v>6</v>
      </c>
      <c r="DZ199" s="43">
        <f t="shared" si="9"/>
        <v>1</v>
      </c>
      <c r="EA199" s="43">
        <f t="shared" si="10"/>
        <v>1</v>
      </c>
      <c r="EB199" s="44">
        <f t="shared" si="11"/>
        <v>8.3333333333333332E-3</v>
      </c>
    </row>
    <row r="200" spans="1:132" x14ac:dyDescent="0.2">
      <c r="A200" s="2">
        <v>44784</v>
      </c>
      <c r="B200" s="15" t="s">
        <v>344</v>
      </c>
      <c r="C200" s="3" t="s">
        <v>7</v>
      </c>
      <c r="D200" s="1" t="s">
        <v>452</v>
      </c>
      <c r="E200" s="1">
        <v>2</v>
      </c>
      <c r="F200" s="3" t="s">
        <v>187</v>
      </c>
      <c r="G200" s="3">
        <v>3</v>
      </c>
      <c r="H200" s="3">
        <v>2</v>
      </c>
      <c r="I200" s="31">
        <v>0.06</v>
      </c>
      <c r="J200" s="1"/>
      <c r="K200" s="1">
        <v>2</v>
      </c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>
        <v>1</v>
      </c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  <c r="AZ200" s="1"/>
      <c r="BA200" s="1"/>
      <c r="BB200" s="1"/>
      <c r="BC200" s="1"/>
      <c r="BD200" s="1"/>
      <c r="BE200" s="1"/>
      <c r="BF200" s="1"/>
      <c r="BG200" s="1"/>
      <c r="BH200" s="1"/>
      <c r="BI200" s="1"/>
      <c r="BJ200" s="1"/>
      <c r="BK200" s="1"/>
      <c r="BL200" s="1"/>
      <c r="BM200" s="1"/>
      <c r="BN200" s="1"/>
      <c r="BO200" s="1"/>
      <c r="BP200" s="1"/>
      <c r="BQ200" s="1"/>
      <c r="BR200" s="1"/>
      <c r="BS200" s="1"/>
      <c r="BT200" s="1"/>
      <c r="BU200" s="1"/>
      <c r="BV200" s="1"/>
      <c r="BW200" s="1"/>
      <c r="BX200" s="1"/>
      <c r="BY200" s="1"/>
      <c r="BZ200" s="1"/>
      <c r="CA200" s="1"/>
      <c r="CB200" s="1"/>
      <c r="CC200" s="1"/>
      <c r="CD200" s="1"/>
      <c r="CE200" s="1"/>
      <c r="CF200" s="1"/>
      <c r="CG200" s="1"/>
      <c r="CH200" s="1"/>
      <c r="CI200" s="1"/>
      <c r="CJ200" s="1"/>
      <c r="CK200" s="1"/>
      <c r="CL200" s="1"/>
      <c r="CM200" s="1"/>
      <c r="CN200" s="1"/>
      <c r="CO200" s="1"/>
      <c r="CP200" s="1"/>
      <c r="CQ200" s="1"/>
      <c r="CR200" s="1"/>
      <c r="CS200" s="1"/>
      <c r="CT200" s="1"/>
      <c r="CU200" s="1"/>
      <c r="CV200" s="1"/>
      <c r="CW200" s="1"/>
      <c r="CX200" s="1"/>
      <c r="CY200" s="1"/>
      <c r="CZ200" s="1"/>
      <c r="DA200" s="1"/>
      <c r="DB200" s="1"/>
      <c r="DC200" s="1"/>
      <c r="DD200" s="1"/>
      <c r="DE200" s="1"/>
      <c r="DF200" s="1"/>
      <c r="DG200" s="1"/>
      <c r="DH200" s="1"/>
      <c r="DI200" s="1"/>
      <c r="DJ200" s="1"/>
      <c r="DK200" s="1"/>
      <c r="DL200" s="1"/>
      <c r="DM200" s="1"/>
      <c r="DN200" s="1"/>
      <c r="DO200" s="1"/>
      <c r="DP200" s="1"/>
      <c r="DQ200" s="1"/>
      <c r="DR200" s="1"/>
      <c r="DS200" s="1"/>
      <c r="DT200" s="1"/>
      <c r="DU200" s="1"/>
      <c r="DV200" s="1"/>
      <c r="DW200" s="1"/>
      <c r="DX200" s="1">
        <v>3</v>
      </c>
      <c r="DY200" s="1">
        <v>3</v>
      </c>
      <c r="DZ200" s="43">
        <f t="shared" si="9"/>
        <v>0.5</v>
      </c>
      <c r="EA200" s="43">
        <f t="shared" si="10"/>
        <v>0.5</v>
      </c>
      <c r="EB200" s="44">
        <f t="shared" si="11"/>
        <v>0.01</v>
      </c>
    </row>
    <row r="201" spans="1:132" x14ac:dyDescent="0.2">
      <c r="A201" s="2">
        <v>44784</v>
      </c>
      <c r="B201" s="15" t="s">
        <v>345</v>
      </c>
      <c r="C201" s="3" t="s">
        <v>11</v>
      </c>
      <c r="D201" s="1" t="s">
        <v>452</v>
      </c>
      <c r="E201" s="1">
        <v>1</v>
      </c>
      <c r="F201" s="3" t="s">
        <v>187</v>
      </c>
      <c r="G201" s="3">
        <v>5</v>
      </c>
      <c r="H201" s="3">
        <v>2</v>
      </c>
      <c r="I201" s="31">
        <v>0.5</v>
      </c>
      <c r="J201" s="1"/>
      <c r="K201" s="1">
        <v>1</v>
      </c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>
        <v>1</v>
      </c>
      <c r="AC201" s="1"/>
      <c r="AD201" s="1"/>
      <c r="AE201" s="1"/>
      <c r="AF201" s="1">
        <v>3</v>
      </c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  <c r="AZ201" s="1"/>
      <c r="BA201" s="1"/>
      <c r="BB201" s="1"/>
      <c r="BC201" s="1"/>
      <c r="BD201" s="1"/>
      <c r="BE201" s="1"/>
      <c r="BF201" s="1"/>
      <c r="BG201" s="1"/>
      <c r="BH201" s="1"/>
      <c r="BI201" s="1"/>
      <c r="BJ201" s="1"/>
      <c r="BK201" s="1"/>
      <c r="BL201" s="1"/>
      <c r="BM201" s="1"/>
      <c r="BN201" s="1"/>
      <c r="BO201" s="1"/>
      <c r="BP201" s="1"/>
      <c r="BQ201" s="1"/>
      <c r="BR201" s="1"/>
      <c r="BS201" s="1"/>
      <c r="BT201" s="1"/>
      <c r="BU201" s="1"/>
      <c r="BV201" s="1"/>
      <c r="BW201" s="1"/>
      <c r="BX201" s="1"/>
      <c r="BY201" s="1"/>
      <c r="BZ201" s="1"/>
      <c r="CA201" s="1"/>
      <c r="CB201" s="1"/>
      <c r="CC201" s="1"/>
      <c r="CD201" s="1"/>
      <c r="CE201" s="1"/>
      <c r="CF201" s="1"/>
      <c r="CG201" s="1"/>
      <c r="CH201" s="1"/>
      <c r="CI201" s="1"/>
      <c r="CJ201" s="1"/>
      <c r="CK201" s="1"/>
      <c r="CL201" s="1"/>
      <c r="CM201" s="1"/>
      <c r="CN201" s="1"/>
      <c r="CO201" s="1"/>
      <c r="CP201" s="1"/>
      <c r="CQ201" s="1"/>
      <c r="CR201" s="1"/>
      <c r="CS201" s="1"/>
      <c r="CT201" s="1"/>
      <c r="CU201" s="1"/>
      <c r="CV201" s="1"/>
      <c r="CW201" s="1"/>
      <c r="CX201" s="1"/>
      <c r="CY201" s="1"/>
      <c r="CZ201" s="1"/>
      <c r="DA201" s="1"/>
      <c r="DB201" s="1"/>
      <c r="DC201" s="1"/>
      <c r="DD201" s="1"/>
      <c r="DE201" s="1"/>
      <c r="DF201" s="1"/>
      <c r="DG201" s="1"/>
      <c r="DH201" s="1"/>
      <c r="DI201" s="1"/>
      <c r="DJ201" s="1"/>
      <c r="DK201" s="1"/>
      <c r="DL201" s="1"/>
      <c r="DM201" s="1"/>
      <c r="DN201" s="1"/>
      <c r="DO201" s="1"/>
      <c r="DP201" s="1"/>
      <c r="DQ201" s="1"/>
      <c r="DR201" s="1"/>
      <c r="DS201" s="1"/>
      <c r="DT201" s="1"/>
      <c r="DU201" s="1"/>
      <c r="DV201" s="1"/>
      <c r="DW201" s="1"/>
      <c r="DX201" s="1">
        <v>5</v>
      </c>
      <c r="DY201" s="1">
        <v>5</v>
      </c>
      <c r="DZ201" s="43">
        <f t="shared" si="9"/>
        <v>0.5</v>
      </c>
      <c r="EA201" s="43">
        <f t="shared" si="10"/>
        <v>0.5</v>
      </c>
      <c r="EB201" s="44">
        <f t="shared" si="11"/>
        <v>0.05</v>
      </c>
    </row>
    <row r="202" spans="1:132" x14ac:dyDescent="0.2">
      <c r="A202" s="2">
        <v>44791</v>
      </c>
      <c r="B202" s="15" t="s">
        <v>348</v>
      </c>
      <c r="C202" s="3" t="s">
        <v>0</v>
      </c>
      <c r="D202" s="1" t="s">
        <v>452</v>
      </c>
      <c r="E202" s="1">
        <v>10</v>
      </c>
      <c r="F202" s="3" t="s">
        <v>187</v>
      </c>
      <c r="G202" s="3">
        <v>5</v>
      </c>
      <c r="H202" s="3">
        <v>2</v>
      </c>
      <c r="I202" s="31">
        <v>0.11</v>
      </c>
      <c r="J202" s="1"/>
      <c r="K202" s="3">
        <v>2</v>
      </c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>
        <v>2</v>
      </c>
      <c r="W202" s="1"/>
      <c r="X202" s="1">
        <v>4</v>
      </c>
      <c r="Y202" s="1"/>
      <c r="Z202" s="1"/>
      <c r="AA202" s="1"/>
      <c r="AB202" s="1">
        <v>2</v>
      </c>
      <c r="AC202" s="1">
        <v>1</v>
      </c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  <c r="AZ202" s="1"/>
      <c r="BA202" s="1"/>
      <c r="BB202" s="1"/>
      <c r="BC202" s="1"/>
      <c r="BD202" s="1"/>
      <c r="BE202" s="1"/>
      <c r="BF202" s="1"/>
      <c r="BG202" s="1"/>
      <c r="BH202" s="1"/>
      <c r="BI202" s="1"/>
      <c r="BJ202" s="1"/>
      <c r="BK202" s="1"/>
      <c r="BL202" s="1"/>
      <c r="BM202" s="1"/>
      <c r="BN202" s="1"/>
      <c r="BO202" s="1"/>
      <c r="BP202" s="1"/>
      <c r="BQ202" s="1"/>
      <c r="BR202" s="1"/>
      <c r="BS202" s="1"/>
      <c r="BT202" s="1"/>
      <c r="BU202" s="1"/>
      <c r="BV202" s="1"/>
      <c r="BW202" s="1"/>
      <c r="BX202" s="1"/>
      <c r="BY202" s="1"/>
      <c r="BZ202" s="1"/>
      <c r="CA202" s="1"/>
      <c r="CB202" s="1"/>
      <c r="CC202" s="1"/>
      <c r="CD202" s="1"/>
      <c r="CE202" s="1"/>
      <c r="CF202" s="1"/>
      <c r="CG202" s="1"/>
      <c r="CH202" s="1"/>
      <c r="CI202" s="1"/>
      <c r="CJ202" s="1"/>
      <c r="CK202" s="1"/>
      <c r="CL202" s="1"/>
      <c r="CM202" s="1"/>
      <c r="CN202" s="1"/>
      <c r="CO202" s="1"/>
      <c r="CP202" s="1"/>
      <c r="CQ202" s="1"/>
      <c r="CR202" s="1"/>
      <c r="CS202" s="1"/>
      <c r="CT202" s="1"/>
      <c r="CU202" s="1"/>
      <c r="CV202" s="1"/>
      <c r="CW202" s="1"/>
      <c r="CX202" s="1"/>
      <c r="CY202" s="1"/>
      <c r="CZ202" s="1"/>
      <c r="DA202" s="1"/>
      <c r="DB202" s="1"/>
      <c r="DC202" s="1"/>
      <c r="DD202" s="1"/>
      <c r="DE202" s="1"/>
      <c r="DF202" s="1"/>
      <c r="DG202" s="1"/>
      <c r="DH202" s="1"/>
      <c r="DI202" s="1"/>
      <c r="DJ202" s="1"/>
      <c r="DK202" s="1"/>
      <c r="DL202" s="1"/>
      <c r="DM202" s="1"/>
      <c r="DN202" s="1"/>
      <c r="DO202" s="1"/>
      <c r="DP202" s="1"/>
      <c r="DQ202" s="1"/>
      <c r="DR202" s="1"/>
      <c r="DS202" s="1"/>
      <c r="DT202" s="1"/>
      <c r="DU202" s="1"/>
      <c r="DV202" s="1"/>
      <c r="DW202" s="1"/>
      <c r="DX202" s="1">
        <v>11</v>
      </c>
      <c r="DY202" s="1">
        <v>11</v>
      </c>
      <c r="DZ202" s="43">
        <f t="shared" si="9"/>
        <v>1.1000000000000001</v>
      </c>
      <c r="EA202" s="43">
        <f t="shared" si="10"/>
        <v>1.1000000000000001</v>
      </c>
      <c r="EB202" s="44">
        <f t="shared" si="11"/>
        <v>1.0999999999999999E-2</v>
      </c>
    </row>
    <row r="203" spans="1:132" x14ac:dyDescent="0.2">
      <c r="A203" s="2">
        <v>44791</v>
      </c>
      <c r="B203" s="15" t="s">
        <v>349</v>
      </c>
      <c r="C203" s="3" t="s">
        <v>1</v>
      </c>
      <c r="D203" s="1" t="s">
        <v>452</v>
      </c>
      <c r="E203" s="1">
        <v>9</v>
      </c>
      <c r="F203" s="3" t="s">
        <v>187</v>
      </c>
      <c r="G203" s="3">
        <v>3</v>
      </c>
      <c r="H203" s="3">
        <v>2</v>
      </c>
      <c r="I203" s="31">
        <v>0.17499999999999999</v>
      </c>
      <c r="J203" s="1"/>
      <c r="K203" s="3">
        <v>1</v>
      </c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>
        <v>5</v>
      </c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  <c r="AZ203" s="1"/>
      <c r="BA203" s="1"/>
      <c r="BB203" s="1"/>
      <c r="BC203" s="1"/>
      <c r="BD203" s="1"/>
      <c r="BE203" s="1"/>
      <c r="BF203" s="1"/>
      <c r="BG203" s="1"/>
      <c r="BH203" s="1"/>
      <c r="BI203" s="1"/>
      <c r="BJ203" s="1"/>
      <c r="BK203" s="1"/>
      <c r="BL203" s="1"/>
      <c r="BM203" s="1"/>
      <c r="BN203" s="1"/>
      <c r="BO203" s="1"/>
      <c r="BP203" s="1"/>
      <c r="BQ203" s="1"/>
      <c r="BR203" s="1"/>
      <c r="BS203" s="1"/>
      <c r="BT203" s="1"/>
      <c r="BU203" s="1"/>
      <c r="BV203" s="1"/>
      <c r="BW203" s="1"/>
      <c r="BX203" s="1"/>
      <c r="BY203" s="1"/>
      <c r="BZ203" s="1"/>
      <c r="CA203" s="1"/>
      <c r="CB203" s="1"/>
      <c r="CC203" s="1"/>
      <c r="CD203" s="1"/>
      <c r="CE203" s="1"/>
      <c r="CF203" s="1"/>
      <c r="CG203" s="1"/>
      <c r="CH203" s="1"/>
      <c r="CI203" s="1"/>
      <c r="CJ203" s="1"/>
      <c r="CK203" s="1"/>
      <c r="CL203" s="1"/>
      <c r="CM203" s="1"/>
      <c r="CN203" s="1"/>
      <c r="CO203" s="1"/>
      <c r="CP203" s="1"/>
      <c r="CQ203" s="1"/>
      <c r="CR203" s="1"/>
      <c r="CS203" s="1"/>
      <c r="CT203" s="1"/>
      <c r="CU203" s="1"/>
      <c r="CV203" s="1"/>
      <c r="CW203" s="1"/>
      <c r="CX203" s="1"/>
      <c r="CY203" s="1"/>
      <c r="CZ203" s="1"/>
      <c r="DA203" s="1"/>
      <c r="DB203" s="1"/>
      <c r="DC203" s="1"/>
      <c r="DD203" s="1">
        <v>1</v>
      </c>
      <c r="DE203" s="1"/>
      <c r="DF203" s="1"/>
      <c r="DG203" s="1"/>
      <c r="DH203" s="1"/>
      <c r="DI203" s="1"/>
      <c r="DJ203" s="1"/>
      <c r="DK203" s="1"/>
      <c r="DL203" s="1"/>
      <c r="DM203" s="1"/>
      <c r="DN203" s="1"/>
      <c r="DO203" s="1"/>
      <c r="DP203" s="1"/>
      <c r="DQ203" s="1"/>
      <c r="DR203" s="1"/>
      <c r="DS203" s="1"/>
      <c r="DT203" s="1"/>
      <c r="DU203" s="1"/>
      <c r="DV203" s="1"/>
      <c r="DW203" s="1"/>
      <c r="DX203" s="1">
        <v>7</v>
      </c>
      <c r="DY203" s="1">
        <v>6</v>
      </c>
      <c r="DZ203" s="43">
        <f t="shared" si="9"/>
        <v>1.1666666666666667</v>
      </c>
      <c r="EA203" s="43">
        <f t="shared" si="10"/>
        <v>1</v>
      </c>
      <c r="EB203" s="44">
        <f t="shared" si="11"/>
        <v>2.9166666666666664E-2</v>
      </c>
    </row>
    <row r="204" spans="1:132" x14ac:dyDescent="0.2">
      <c r="A204" s="2">
        <v>44791</v>
      </c>
      <c r="B204" s="15" t="s">
        <v>334</v>
      </c>
      <c r="C204" s="3" t="s">
        <v>2</v>
      </c>
      <c r="D204" s="1" t="s">
        <v>452</v>
      </c>
      <c r="E204" s="1">
        <v>8</v>
      </c>
      <c r="F204" s="3" t="s">
        <v>187</v>
      </c>
      <c r="G204" s="3">
        <v>5</v>
      </c>
      <c r="H204" s="3">
        <v>2</v>
      </c>
      <c r="I204" s="31">
        <v>5.5E-2</v>
      </c>
      <c r="J204" s="1"/>
      <c r="K204" s="3">
        <v>2</v>
      </c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>
        <v>1</v>
      </c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>
        <v>2</v>
      </c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  <c r="AZ204" s="1"/>
      <c r="BA204" s="1"/>
      <c r="BB204" s="1"/>
      <c r="BC204" s="1"/>
      <c r="BD204" s="1"/>
      <c r="BE204" s="1"/>
      <c r="BF204" s="1"/>
      <c r="BG204" s="1"/>
      <c r="BH204" s="1"/>
      <c r="BI204" s="1"/>
      <c r="BJ204" s="1"/>
      <c r="BK204" s="1"/>
      <c r="BL204" s="1"/>
      <c r="BM204" s="1"/>
      <c r="BN204" s="1"/>
      <c r="BO204" s="1"/>
      <c r="BP204" s="1"/>
      <c r="BQ204" s="1"/>
      <c r="BR204" s="1"/>
      <c r="BS204" s="1"/>
      <c r="BT204" s="1"/>
      <c r="BU204" s="1"/>
      <c r="BV204" s="1"/>
      <c r="BW204" s="1"/>
      <c r="BX204" s="1">
        <v>2</v>
      </c>
      <c r="BY204" s="1"/>
      <c r="BZ204" s="1"/>
      <c r="CA204" s="1"/>
      <c r="CB204" s="1"/>
      <c r="CC204" s="1"/>
      <c r="CD204" s="1"/>
      <c r="CE204" s="1"/>
      <c r="CF204" s="1"/>
      <c r="CG204" s="1"/>
      <c r="CH204" s="1"/>
      <c r="CI204" s="1"/>
      <c r="CJ204" s="1"/>
      <c r="CK204" s="1"/>
      <c r="CL204" s="1"/>
      <c r="CM204" s="1"/>
      <c r="CN204" s="1"/>
      <c r="CO204" s="1"/>
      <c r="CP204" s="1"/>
      <c r="CQ204" s="1"/>
      <c r="CR204" s="1"/>
      <c r="CS204" s="1"/>
      <c r="CT204" s="1"/>
      <c r="CU204" s="1"/>
      <c r="CV204" s="1"/>
      <c r="CW204" s="1"/>
      <c r="CX204" s="1"/>
      <c r="CY204" s="1"/>
      <c r="CZ204" s="1"/>
      <c r="DA204" s="1"/>
      <c r="DB204" s="1"/>
      <c r="DC204" s="1"/>
      <c r="DD204" s="1"/>
      <c r="DE204" s="1"/>
      <c r="DF204" s="1"/>
      <c r="DG204" s="1"/>
      <c r="DH204" s="1"/>
      <c r="DI204" s="1"/>
      <c r="DJ204" s="1"/>
      <c r="DK204" s="1"/>
      <c r="DL204" s="1"/>
      <c r="DM204" s="1"/>
      <c r="DN204" s="1"/>
      <c r="DO204" s="1"/>
      <c r="DP204" s="1"/>
      <c r="DQ204" s="1"/>
      <c r="DR204" s="1"/>
      <c r="DS204" s="1"/>
      <c r="DT204" s="1"/>
      <c r="DU204" s="1"/>
      <c r="DV204" s="1"/>
      <c r="DW204" s="1"/>
      <c r="DX204" s="1">
        <v>7</v>
      </c>
      <c r="DY204" s="1">
        <v>5</v>
      </c>
      <c r="DZ204" s="43">
        <f t="shared" si="9"/>
        <v>0.7</v>
      </c>
      <c r="EA204" s="43">
        <f t="shared" si="10"/>
        <v>0.5</v>
      </c>
      <c r="EB204" s="44">
        <f t="shared" si="11"/>
        <v>5.4999999999999997E-3</v>
      </c>
    </row>
    <row r="205" spans="1:132" x14ac:dyDescent="0.2">
      <c r="A205" s="2">
        <v>44791</v>
      </c>
      <c r="B205" s="15" t="s">
        <v>193</v>
      </c>
      <c r="C205" s="1" t="s">
        <v>3</v>
      </c>
      <c r="D205" s="1" t="s">
        <v>452</v>
      </c>
      <c r="E205" s="1">
        <v>7</v>
      </c>
      <c r="F205" s="3" t="s">
        <v>187</v>
      </c>
      <c r="G205" s="3">
        <v>3</v>
      </c>
      <c r="H205" s="3">
        <v>1</v>
      </c>
      <c r="I205" s="31">
        <v>9.8000000000000004E-2</v>
      </c>
      <c r="J205" s="1"/>
      <c r="K205" s="3">
        <v>1</v>
      </c>
      <c r="L205" s="1">
        <v>2</v>
      </c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  <c r="AZ205" s="1"/>
      <c r="BA205" s="1"/>
      <c r="BB205" s="1"/>
      <c r="BC205" s="1"/>
      <c r="BD205" s="1"/>
      <c r="BE205" s="1"/>
      <c r="BF205" s="1"/>
      <c r="BG205" s="1"/>
      <c r="BH205" s="1"/>
      <c r="BI205" s="1"/>
      <c r="BJ205" s="1"/>
      <c r="BK205" s="1"/>
      <c r="BL205" s="1"/>
      <c r="BM205" s="1"/>
      <c r="BN205" s="1"/>
      <c r="BO205" s="1"/>
      <c r="BP205" s="1"/>
      <c r="BQ205" s="1"/>
      <c r="BR205" s="1"/>
      <c r="BS205" s="1"/>
      <c r="BT205" s="1"/>
      <c r="BU205" s="1"/>
      <c r="BV205" s="1"/>
      <c r="BW205" s="1"/>
      <c r="BX205" s="1"/>
      <c r="BY205" s="1">
        <v>1</v>
      </c>
      <c r="BZ205" s="1"/>
      <c r="CA205" s="1"/>
      <c r="CB205" s="1"/>
      <c r="CC205" s="1"/>
      <c r="CD205" s="1"/>
      <c r="CE205" s="1"/>
      <c r="CF205" s="1"/>
      <c r="CG205" s="1"/>
      <c r="CH205" s="1"/>
      <c r="CI205" s="1"/>
      <c r="CJ205" s="1"/>
      <c r="CK205" s="1"/>
      <c r="CL205" s="1"/>
      <c r="CM205" s="1"/>
      <c r="CN205" s="1"/>
      <c r="CO205" s="1"/>
      <c r="CP205" s="1"/>
      <c r="CQ205" s="1"/>
      <c r="CR205" s="1"/>
      <c r="CS205" s="1"/>
      <c r="CT205" s="1"/>
      <c r="CU205" s="1"/>
      <c r="CV205" s="1"/>
      <c r="CW205" s="1"/>
      <c r="CX205" s="1"/>
      <c r="CY205" s="1"/>
      <c r="CZ205" s="1"/>
      <c r="DA205" s="1"/>
      <c r="DB205" s="1"/>
      <c r="DC205" s="1"/>
      <c r="DD205" s="1"/>
      <c r="DE205" s="1"/>
      <c r="DF205" s="1"/>
      <c r="DG205" s="1"/>
      <c r="DH205" s="1"/>
      <c r="DI205" s="1"/>
      <c r="DJ205" s="1"/>
      <c r="DK205" s="1"/>
      <c r="DL205" s="1"/>
      <c r="DM205" s="1"/>
      <c r="DN205" s="1"/>
      <c r="DO205" s="1"/>
      <c r="DP205" s="1"/>
      <c r="DQ205" s="1"/>
      <c r="DR205" s="1"/>
      <c r="DS205" s="1"/>
      <c r="DT205" s="1"/>
      <c r="DU205" s="1"/>
      <c r="DV205" s="1"/>
      <c r="DW205" s="1"/>
      <c r="DX205" s="1">
        <v>4</v>
      </c>
      <c r="DY205" s="1">
        <v>3</v>
      </c>
      <c r="DZ205" s="43">
        <f t="shared" si="9"/>
        <v>1.3333333333333333</v>
      </c>
      <c r="EA205" s="43">
        <f t="shared" si="10"/>
        <v>1</v>
      </c>
      <c r="EB205" s="44">
        <f t="shared" si="11"/>
        <v>3.266666666666667E-2</v>
      </c>
    </row>
    <row r="206" spans="1:132" x14ac:dyDescent="0.2">
      <c r="A206" s="2">
        <v>44791</v>
      </c>
      <c r="B206" s="15" t="s">
        <v>264</v>
      </c>
      <c r="C206" s="3" t="s">
        <v>12</v>
      </c>
      <c r="D206" s="1" t="s">
        <v>452</v>
      </c>
      <c r="E206" s="1">
        <v>6</v>
      </c>
      <c r="F206" s="3" t="s">
        <v>187</v>
      </c>
      <c r="G206" s="3">
        <v>5</v>
      </c>
      <c r="H206" s="3">
        <v>2</v>
      </c>
      <c r="I206" s="31">
        <v>0.16</v>
      </c>
      <c r="J206" s="1"/>
      <c r="K206" s="1">
        <v>1</v>
      </c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>
        <v>3</v>
      </c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  <c r="AZ206" s="1"/>
      <c r="BA206" s="1"/>
      <c r="BB206" s="1"/>
      <c r="BC206" s="1"/>
      <c r="BD206" s="1"/>
      <c r="BE206" s="1"/>
      <c r="BF206" s="1"/>
      <c r="BG206" s="1"/>
      <c r="BH206" s="1"/>
      <c r="BI206" s="1"/>
      <c r="BJ206" s="1"/>
      <c r="BK206" s="1"/>
      <c r="BL206" s="1"/>
      <c r="BM206" s="1"/>
      <c r="BN206" s="1"/>
      <c r="BO206" s="1"/>
      <c r="BP206" s="1"/>
      <c r="BQ206" s="1"/>
      <c r="BR206" s="1"/>
      <c r="BS206" s="1"/>
      <c r="BT206" s="1"/>
      <c r="BU206" s="1"/>
      <c r="BV206" s="1"/>
      <c r="BW206" s="1"/>
      <c r="BX206" s="1"/>
      <c r="BY206" s="1"/>
      <c r="BZ206" s="1"/>
      <c r="CA206" s="1"/>
      <c r="CB206" s="1"/>
      <c r="CC206" s="1"/>
      <c r="CD206" s="1"/>
      <c r="CE206" s="1">
        <v>5</v>
      </c>
      <c r="CF206" s="1"/>
      <c r="CG206" s="1"/>
      <c r="CH206" s="1"/>
      <c r="CI206" s="1"/>
      <c r="CJ206" s="1"/>
      <c r="CK206" s="1"/>
      <c r="CL206" s="1"/>
      <c r="CM206" s="1"/>
      <c r="CN206" s="1"/>
      <c r="CO206" s="1"/>
      <c r="CP206" s="1"/>
      <c r="CQ206" s="1"/>
      <c r="CR206" s="1"/>
      <c r="CS206" s="1"/>
      <c r="CT206" s="1"/>
      <c r="CU206" s="1"/>
      <c r="CV206" s="1"/>
      <c r="CW206" s="1"/>
      <c r="CX206" s="1"/>
      <c r="CY206" s="1"/>
      <c r="CZ206" s="1"/>
      <c r="DA206" s="1"/>
      <c r="DB206" s="1"/>
      <c r="DC206" s="1"/>
      <c r="DD206" s="1"/>
      <c r="DE206" s="1"/>
      <c r="DF206" s="1"/>
      <c r="DG206" s="1"/>
      <c r="DH206" s="1"/>
      <c r="DI206" s="1"/>
      <c r="DJ206" s="1"/>
      <c r="DK206" s="1"/>
      <c r="DL206" s="1"/>
      <c r="DM206" s="1"/>
      <c r="DN206" s="1"/>
      <c r="DO206" s="1"/>
      <c r="DP206" s="1"/>
      <c r="DQ206" s="1"/>
      <c r="DR206" s="1"/>
      <c r="DS206" s="1"/>
      <c r="DT206" s="1"/>
      <c r="DU206" s="1"/>
      <c r="DV206" s="1"/>
      <c r="DW206" s="1"/>
      <c r="DX206" s="1">
        <v>9</v>
      </c>
      <c r="DY206" s="1">
        <v>4</v>
      </c>
      <c r="DZ206" s="43">
        <f t="shared" si="9"/>
        <v>0.9</v>
      </c>
      <c r="EA206" s="43">
        <f t="shared" si="10"/>
        <v>0.4</v>
      </c>
      <c r="EB206" s="44">
        <f t="shared" si="11"/>
        <v>1.6E-2</v>
      </c>
    </row>
    <row r="207" spans="1:132" x14ac:dyDescent="0.2">
      <c r="A207" s="2">
        <v>44791</v>
      </c>
      <c r="B207" s="15" t="s">
        <v>351</v>
      </c>
      <c r="C207" s="3" t="s">
        <v>5</v>
      </c>
      <c r="D207" s="1" t="s">
        <v>452</v>
      </c>
      <c r="E207" s="1">
        <v>5</v>
      </c>
      <c r="F207" s="3" t="s">
        <v>187</v>
      </c>
      <c r="G207" s="3">
        <v>5</v>
      </c>
      <c r="H207" s="3">
        <v>2</v>
      </c>
      <c r="I207" s="31">
        <v>0.14000000000000001</v>
      </c>
      <c r="J207" s="1"/>
      <c r="K207" s="1">
        <v>3</v>
      </c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>
        <v>1</v>
      </c>
      <c r="W207" s="1"/>
      <c r="X207" s="1"/>
      <c r="Y207" s="1"/>
      <c r="Z207" s="1"/>
      <c r="AA207" s="1"/>
      <c r="AB207" s="1">
        <v>4</v>
      </c>
      <c r="AC207" s="1"/>
      <c r="AD207" s="1"/>
      <c r="AE207" s="1"/>
      <c r="AF207" s="1">
        <v>1</v>
      </c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  <c r="AZ207" s="1"/>
      <c r="BA207" s="1"/>
      <c r="BB207" s="1"/>
      <c r="BC207" s="1"/>
      <c r="BD207" s="1"/>
      <c r="BE207" s="1"/>
      <c r="BF207" s="1"/>
      <c r="BG207" s="1"/>
      <c r="BH207" s="1"/>
      <c r="BI207" s="1"/>
      <c r="BJ207" s="1"/>
      <c r="BK207" s="1"/>
      <c r="BL207" s="1"/>
      <c r="BM207" s="1"/>
      <c r="BN207" s="1"/>
      <c r="BO207" s="1"/>
      <c r="BP207" s="1"/>
      <c r="BQ207" s="1"/>
      <c r="BR207" s="1"/>
      <c r="BS207" s="1"/>
      <c r="BT207" s="1"/>
      <c r="BU207" s="1"/>
      <c r="BV207" s="1"/>
      <c r="BW207" s="1"/>
      <c r="BX207" s="1"/>
      <c r="BY207" s="1"/>
      <c r="BZ207" s="1"/>
      <c r="CA207" s="1"/>
      <c r="CB207" s="1"/>
      <c r="CC207" s="1"/>
      <c r="CD207" s="1"/>
      <c r="CE207" s="1">
        <v>1</v>
      </c>
      <c r="CF207" s="1"/>
      <c r="CG207" s="1"/>
      <c r="CH207" s="1"/>
      <c r="CI207" s="1"/>
      <c r="CJ207" s="1"/>
      <c r="CK207" s="1"/>
      <c r="CL207" s="1"/>
      <c r="CM207" s="1"/>
      <c r="CN207" s="1"/>
      <c r="CO207" s="1"/>
      <c r="CP207" s="1"/>
      <c r="CQ207" s="1"/>
      <c r="CR207" s="1"/>
      <c r="CS207" s="1"/>
      <c r="CT207" s="1"/>
      <c r="CU207" s="1"/>
      <c r="CV207" s="1"/>
      <c r="CW207" s="1"/>
      <c r="CX207" s="1"/>
      <c r="CY207" s="1"/>
      <c r="CZ207" s="1"/>
      <c r="DA207" s="1"/>
      <c r="DB207" s="1"/>
      <c r="DC207" s="1"/>
      <c r="DD207" s="1"/>
      <c r="DE207" s="1"/>
      <c r="DF207" s="1"/>
      <c r="DG207" s="1"/>
      <c r="DH207" s="1"/>
      <c r="DI207" s="1"/>
      <c r="DJ207" s="1"/>
      <c r="DK207" s="1"/>
      <c r="DL207" s="1"/>
      <c r="DM207" s="1"/>
      <c r="DN207" s="1"/>
      <c r="DO207" s="1"/>
      <c r="DP207" s="1"/>
      <c r="DQ207" s="1"/>
      <c r="DR207" s="1"/>
      <c r="DS207" s="1"/>
      <c r="DT207" s="1"/>
      <c r="DU207" s="1"/>
      <c r="DV207" s="1"/>
      <c r="DW207" s="1"/>
      <c r="DX207" s="1">
        <v>10</v>
      </c>
      <c r="DY207" s="1">
        <v>9</v>
      </c>
      <c r="DZ207" s="43">
        <f t="shared" si="9"/>
        <v>1</v>
      </c>
      <c r="EA207" s="43">
        <f t="shared" si="10"/>
        <v>0.9</v>
      </c>
      <c r="EB207" s="44">
        <f t="shared" si="11"/>
        <v>1.4000000000000002E-2</v>
      </c>
    </row>
    <row r="208" spans="1:132" x14ac:dyDescent="0.2">
      <c r="A208" s="2">
        <v>44791</v>
      </c>
      <c r="B208" s="15" t="s">
        <v>353</v>
      </c>
      <c r="C208" s="3" t="s">
        <v>6</v>
      </c>
      <c r="D208" s="1" t="s">
        <v>452</v>
      </c>
      <c r="E208" s="1">
        <v>3</v>
      </c>
      <c r="F208" s="3" t="s">
        <v>187</v>
      </c>
      <c r="G208" s="3">
        <v>3</v>
      </c>
      <c r="H208" s="3">
        <v>2</v>
      </c>
      <c r="I208" s="31">
        <v>0.06</v>
      </c>
      <c r="J208" s="3">
        <v>1</v>
      </c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>
        <v>4</v>
      </c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  <c r="AZ208" s="1"/>
      <c r="BA208" s="1"/>
      <c r="BB208" s="1"/>
      <c r="BC208" s="1"/>
      <c r="BD208" s="1"/>
      <c r="BE208" s="1"/>
      <c r="BF208" s="1"/>
      <c r="BG208" s="1"/>
      <c r="BH208" s="1"/>
      <c r="BI208" s="1"/>
      <c r="BJ208" s="1"/>
      <c r="BK208" s="1"/>
      <c r="BL208" s="1"/>
      <c r="BM208" s="1"/>
      <c r="BN208" s="1"/>
      <c r="BO208" s="1"/>
      <c r="BP208" s="1"/>
      <c r="BQ208" s="1"/>
      <c r="BR208" s="1"/>
      <c r="BS208" s="1"/>
      <c r="BT208" s="1"/>
      <c r="BU208" s="1"/>
      <c r="BV208" s="1"/>
      <c r="BW208" s="1"/>
      <c r="BX208" s="1"/>
      <c r="BY208" s="1"/>
      <c r="BZ208" s="1"/>
      <c r="CA208" s="1"/>
      <c r="CB208" s="1"/>
      <c r="CC208" s="1"/>
      <c r="CD208" s="1"/>
      <c r="CE208" s="1"/>
      <c r="CF208" s="1"/>
      <c r="CG208" s="1"/>
      <c r="CH208" s="1"/>
      <c r="CI208" s="1"/>
      <c r="CJ208" s="1"/>
      <c r="CK208" s="1"/>
      <c r="CL208" s="1"/>
      <c r="CM208" s="1"/>
      <c r="CN208" s="1"/>
      <c r="CO208" s="1"/>
      <c r="CP208" s="1"/>
      <c r="CQ208" s="1"/>
      <c r="CR208" s="1"/>
      <c r="CS208" s="1"/>
      <c r="CT208" s="1"/>
      <c r="CU208" s="1"/>
      <c r="CV208" s="1"/>
      <c r="CW208" s="1"/>
      <c r="CX208" s="1"/>
      <c r="CY208" s="1"/>
      <c r="CZ208" s="1"/>
      <c r="DA208" s="1"/>
      <c r="DB208" s="1"/>
      <c r="DC208" s="1"/>
      <c r="DD208" s="1"/>
      <c r="DE208" s="1"/>
      <c r="DF208" s="1"/>
      <c r="DG208" s="1"/>
      <c r="DH208" s="1"/>
      <c r="DI208" s="1"/>
      <c r="DJ208" s="1"/>
      <c r="DK208" s="1"/>
      <c r="DL208" s="1"/>
      <c r="DM208" s="1"/>
      <c r="DN208" s="1"/>
      <c r="DO208" s="1"/>
      <c r="DP208" s="1"/>
      <c r="DQ208" s="1"/>
      <c r="DR208" s="1"/>
      <c r="DS208" s="1">
        <v>1</v>
      </c>
      <c r="DT208" s="1"/>
      <c r="DU208" s="1"/>
      <c r="DV208" s="1"/>
      <c r="DW208" s="1"/>
      <c r="DX208" s="1">
        <v>6</v>
      </c>
      <c r="DY208" s="1">
        <v>5</v>
      </c>
      <c r="DZ208" s="43">
        <f t="shared" si="9"/>
        <v>1</v>
      </c>
      <c r="EA208" s="43">
        <f t="shared" si="10"/>
        <v>0.83333333333333337</v>
      </c>
      <c r="EB208" s="44">
        <f t="shared" si="11"/>
        <v>0.01</v>
      </c>
    </row>
    <row r="209" spans="1:132" x14ac:dyDescent="0.2">
      <c r="A209" s="2">
        <v>44791</v>
      </c>
      <c r="B209" s="15" t="s">
        <v>316</v>
      </c>
      <c r="C209" s="3" t="s">
        <v>7</v>
      </c>
      <c r="D209" s="1" t="s">
        <v>452</v>
      </c>
      <c r="E209" s="1">
        <v>2</v>
      </c>
      <c r="F209" s="3" t="s">
        <v>187</v>
      </c>
      <c r="G209" s="3">
        <v>3</v>
      </c>
      <c r="H209" s="3">
        <v>2</v>
      </c>
      <c r="I209" s="31">
        <v>0</v>
      </c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  <c r="AZ209" s="1"/>
      <c r="BA209" s="1"/>
      <c r="BB209" s="1"/>
      <c r="BC209" s="1"/>
      <c r="BD209" s="1"/>
      <c r="BE209" s="1"/>
      <c r="BF209" s="1"/>
      <c r="BG209" s="1"/>
      <c r="BH209" s="1"/>
      <c r="BI209" s="1"/>
      <c r="BJ209" s="1"/>
      <c r="BK209" s="1"/>
      <c r="BL209" s="1"/>
      <c r="BM209" s="1"/>
      <c r="BN209" s="1"/>
      <c r="BO209" s="1"/>
      <c r="BP209" s="1"/>
      <c r="BQ209" s="1"/>
      <c r="BR209" s="1"/>
      <c r="BS209" s="1"/>
      <c r="BT209" s="1"/>
      <c r="BU209" s="1"/>
      <c r="BV209" s="1"/>
      <c r="BW209" s="1"/>
      <c r="BX209" s="1"/>
      <c r="BY209" s="1"/>
      <c r="BZ209" s="1"/>
      <c r="CA209" s="1"/>
      <c r="CB209" s="1"/>
      <c r="CC209" s="1"/>
      <c r="CD209" s="1"/>
      <c r="CE209" s="1"/>
      <c r="CF209" s="1"/>
      <c r="CG209" s="1"/>
      <c r="CH209" s="1"/>
      <c r="CI209" s="1"/>
      <c r="CJ209" s="1"/>
      <c r="CK209" s="1"/>
      <c r="CL209" s="1"/>
      <c r="CM209" s="1"/>
      <c r="CN209" s="1"/>
      <c r="CO209" s="1"/>
      <c r="CP209" s="1"/>
      <c r="CQ209" s="1"/>
      <c r="CR209" s="1"/>
      <c r="CS209" s="1"/>
      <c r="CT209" s="1"/>
      <c r="CU209" s="1"/>
      <c r="CV209" s="1"/>
      <c r="CW209" s="1"/>
      <c r="CX209" s="1"/>
      <c r="CY209" s="1"/>
      <c r="CZ209" s="1"/>
      <c r="DA209" s="1"/>
      <c r="DB209" s="1"/>
      <c r="DC209" s="1"/>
      <c r="DD209" s="1"/>
      <c r="DE209" s="1"/>
      <c r="DF209" s="1"/>
      <c r="DG209" s="1"/>
      <c r="DH209" s="1"/>
      <c r="DI209" s="1"/>
      <c r="DJ209" s="1"/>
      <c r="DK209" s="1"/>
      <c r="DL209" s="1"/>
      <c r="DM209" s="1"/>
      <c r="DN209" s="1"/>
      <c r="DO209" s="1"/>
      <c r="DP209" s="1"/>
      <c r="DQ209" s="1"/>
      <c r="DR209" s="1"/>
      <c r="DS209" s="1"/>
      <c r="DT209" s="1"/>
      <c r="DU209" s="1"/>
      <c r="DV209" s="1"/>
      <c r="DW209" s="1"/>
      <c r="DX209" s="1">
        <v>0</v>
      </c>
      <c r="DY209" s="1">
        <v>0</v>
      </c>
      <c r="DZ209" s="43">
        <f t="shared" si="9"/>
        <v>0</v>
      </c>
      <c r="EA209" s="43">
        <f t="shared" si="10"/>
        <v>0</v>
      </c>
      <c r="EB209" s="44">
        <f t="shared" si="11"/>
        <v>0</v>
      </c>
    </row>
    <row r="210" spans="1:132" x14ac:dyDescent="0.2">
      <c r="A210" s="2">
        <v>44791</v>
      </c>
      <c r="B210" s="15" t="s">
        <v>319</v>
      </c>
      <c r="C210" s="3" t="s">
        <v>11</v>
      </c>
      <c r="D210" s="1" t="s">
        <v>452</v>
      </c>
      <c r="E210" s="1">
        <v>1</v>
      </c>
      <c r="F210" s="3" t="s">
        <v>187</v>
      </c>
      <c r="G210" s="3">
        <v>5</v>
      </c>
      <c r="H210" s="3">
        <v>2</v>
      </c>
      <c r="I210" s="31">
        <v>6.5000000000000002E-2</v>
      </c>
      <c r="J210" s="1"/>
      <c r="K210" s="1">
        <v>1</v>
      </c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>
        <v>2</v>
      </c>
      <c r="Z210" s="1"/>
      <c r="AA210" s="1"/>
      <c r="AB210" s="1">
        <v>1</v>
      </c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  <c r="AZ210" s="1"/>
      <c r="BA210" s="1"/>
      <c r="BB210" s="1"/>
      <c r="BC210" s="1"/>
      <c r="BD210" s="1"/>
      <c r="BE210" s="1"/>
      <c r="BF210" s="1"/>
      <c r="BG210" s="1"/>
      <c r="BH210" s="1"/>
      <c r="BI210" s="1"/>
      <c r="BJ210" s="1"/>
      <c r="BK210" s="1"/>
      <c r="BL210" s="1"/>
      <c r="BM210" s="1"/>
      <c r="BN210" s="1"/>
      <c r="BO210" s="1"/>
      <c r="BP210" s="1"/>
      <c r="BQ210" s="1"/>
      <c r="BR210" s="1"/>
      <c r="BS210" s="1"/>
      <c r="BT210" s="1"/>
      <c r="BU210" s="1"/>
      <c r="BV210" s="1"/>
      <c r="BW210" s="1"/>
      <c r="BX210" s="1"/>
      <c r="BY210" s="1"/>
      <c r="BZ210" s="1"/>
      <c r="CA210" s="1"/>
      <c r="CB210" s="1"/>
      <c r="CC210" s="1"/>
      <c r="CD210" s="1"/>
      <c r="CE210" s="1"/>
      <c r="CF210" s="1"/>
      <c r="CG210" s="1"/>
      <c r="CH210" s="1"/>
      <c r="CI210" s="1"/>
      <c r="CJ210" s="1"/>
      <c r="CK210" s="1"/>
      <c r="CL210" s="1"/>
      <c r="CM210" s="1"/>
      <c r="CN210" s="1"/>
      <c r="CO210" s="1"/>
      <c r="CP210" s="1"/>
      <c r="CQ210" s="1"/>
      <c r="CR210" s="1"/>
      <c r="CS210" s="1"/>
      <c r="CT210" s="1"/>
      <c r="CU210" s="1"/>
      <c r="CV210" s="1"/>
      <c r="CW210" s="1"/>
      <c r="CX210" s="1"/>
      <c r="CY210" s="1"/>
      <c r="CZ210" s="1"/>
      <c r="DA210" s="1"/>
      <c r="DB210" s="1"/>
      <c r="DC210" s="1"/>
      <c r="DD210" s="1"/>
      <c r="DE210" s="1"/>
      <c r="DF210" s="1"/>
      <c r="DG210" s="1"/>
      <c r="DH210" s="1"/>
      <c r="DI210" s="1"/>
      <c r="DJ210" s="1"/>
      <c r="DK210" s="1"/>
      <c r="DL210" s="1"/>
      <c r="DM210" s="1"/>
      <c r="DN210" s="1"/>
      <c r="DO210" s="1"/>
      <c r="DP210" s="1"/>
      <c r="DQ210" s="1"/>
      <c r="DR210" s="1"/>
      <c r="DS210" s="1"/>
      <c r="DT210" s="1"/>
      <c r="DU210" s="1"/>
      <c r="DV210" s="1"/>
      <c r="DW210" s="1"/>
      <c r="DX210" s="1">
        <v>4</v>
      </c>
      <c r="DY210" s="1">
        <v>4</v>
      </c>
      <c r="DZ210" s="43">
        <f t="shared" si="9"/>
        <v>0.4</v>
      </c>
      <c r="EA210" s="43">
        <f t="shared" si="10"/>
        <v>0.4</v>
      </c>
      <c r="EB210" s="44">
        <f t="shared" si="11"/>
        <v>6.5000000000000006E-3</v>
      </c>
    </row>
    <row r="211" spans="1:132" x14ac:dyDescent="0.2">
      <c r="A211" s="2">
        <v>44813</v>
      </c>
      <c r="B211" s="15" t="s">
        <v>281</v>
      </c>
      <c r="C211" s="3" t="s">
        <v>0</v>
      </c>
      <c r="D211" s="1" t="s">
        <v>452</v>
      </c>
      <c r="E211" s="1">
        <v>10</v>
      </c>
      <c r="F211" s="3" t="s">
        <v>9</v>
      </c>
      <c r="G211" s="3">
        <v>5</v>
      </c>
      <c r="H211" s="3">
        <v>2</v>
      </c>
      <c r="I211" s="31">
        <v>0.08</v>
      </c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>
        <v>1</v>
      </c>
      <c r="V211" s="1"/>
      <c r="W211" s="1"/>
      <c r="X211" s="1">
        <v>3</v>
      </c>
      <c r="Y211" s="1"/>
      <c r="Z211" s="1"/>
      <c r="AA211" s="1"/>
      <c r="AB211" s="3">
        <v>6</v>
      </c>
      <c r="AC211" s="1"/>
      <c r="AD211" s="1"/>
      <c r="AE211" s="1"/>
      <c r="AF211" s="1">
        <v>2</v>
      </c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  <c r="AZ211" s="1"/>
      <c r="BA211" s="1"/>
      <c r="BB211" s="1"/>
      <c r="BC211" s="1"/>
      <c r="BD211" s="1"/>
      <c r="BE211" s="1"/>
      <c r="BF211" s="1"/>
      <c r="BG211" s="1"/>
      <c r="BH211" s="1"/>
      <c r="BI211" s="1"/>
      <c r="BJ211" s="1"/>
      <c r="BK211" s="1"/>
      <c r="BL211" s="1"/>
      <c r="BM211" s="1"/>
      <c r="BN211" s="1"/>
      <c r="BO211" s="1"/>
      <c r="BP211" s="1"/>
      <c r="BQ211" s="1"/>
      <c r="BR211" s="1"/>
      <c r="BS211" s="1"/>
      <c r="BT211" s="1"/>
      <c r="BU211" s="1"/>
      <c r="BV211" s="1"/>
      <c r="BW211" s="1"/>
      <c r="BX211" s="1"/>
      <c r="BY211" s="1"/>
      <c r="BZ211" s="1"/>
      <c r="CA211" s="1"/>
      <c r="CB211" s="1"/>
      <c r="CC211" s="1"/>
      <c r="CD211" s="1"/>
      <c r="CE211" s="1"/>
      <c r="CF211" s="1"/>
      <c r="CG211" s="1"/>
      <c r="CH211" s="1"/>
      <c r="CI211" s="1"/>
      <c r="CJ211" s="1"/>
      <c r="CK211" s="1"/>
      <c r="CL211" s="1"/>
      <c r="CM211" s="1"/>
      <c r="CN211" s="1"/>
      <c r="CO211" s="1"/>
      <c r="CP211" s="1"/>
      <c r="CQ211" s="1"/>
      <c r="CR211" s="1"/>
      <c r="CS211" s="1"/>
      <c r="CT211" s="1"/>
      <c r="CU211" s="1"/>
      <c r="CV211" s="1"/>
      <c r="CW211" s="1"/>
      <c r="CX211" s="1"/>
      <c r="CY211" s="1"/>
      <c r="CZ211" s="1"/>
      <c r="DA211" s="1"/>
      <c r="DB211" s="1"/>
      <c r="DC211" s="1"/>
      <c r="DD211" s="1"/>
      <c r="DE211" s="1"/>
      <c r="DF211" s="1"/>
      <c r="DG211" s="1"/>
      <c r="DH211" s="1"/>
      <c r="DI211" s="1"/>
      <c r="DJ211" s="1"/>
      <c r="DK211" s="1"/>
      <c r="DL211" s="1"/>
      <c r="DM211" s="1"/>
      <c r="DN211" s="1"/>
      <c r="DO211" s="1"/>
      <c r="DP211" s="1"/>
      <c r="DQ211" s="1"/>
      <c r="DR211" s="1"/>
      <c r="DS211" s="1"/>
      <c r="DT211" s="1"/>
      <c r="DU211" s="1"/>
      <c r="DV211" s="1">
        <v>1</v>
      </c>
      <c r="DW211" s="1"/>
      <c r="DX211" s="1">
        <v>13</v>
      </c>
      <c r="DY211" s="1">
        <v>12</v>
      </c>
      <c r="DZ211" s="43">
        <f t="shared" si="9"/>
        <v>1.3</v>
      </c>
      <c r="EA211" s="43">
        <f t="shared" si="10"/>
        <v>1.2</v>
      </c>
      <c r="EB211" s="44">
        <f t="shared" si="11"/>
        <v>8.0000000000000002E-3</v>
      </c>
    </row>
    <row r="212" spans="1:132" x14ac:dyDescent="0.2">
      <c r="A212" s="2">
        <v>44813</v>
      </c>
      <c r="B212" s="15" t="s">
        <v>227</v>
      </c>
      <c r="C212" s="3" t="s">
        <v>1</v>
      </c>
      <c r="D212" s="1" t="s">
        <v>452</v>
      </c>
      <c r="E212" s="1">
        <v>9</v>
      </c>
      <c r="F212" s="3" t="s">
        <v>9</v>
      </c>
      <c r="G212" s="3">
        <v>3</v>
      </c>
      <c r="H212" s="3">
        <v>2</v>
      </c>
      <c r="I212" s="31">
        <v>6.5000000000000002E-2</v>
      </c>
      <c r="J212" s="1"/>
      <c r="K212" s="1">
        <v>2</v>
      </c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  <c r="AZ212" s="1"/>
      <c r="BA212" s="1"/>
      <c r="BB212" s="1"/>
      <c r="BC212" s="1"/>
      <c r="BD212" s="1"/>
      <c r="BE212" s="1"/>
      <c r="BF212" s="1"/>
      <c r="BG212" s="1"/>
      <c r="BH212" s="1"/>
      <c r="BI212" s="1"/>
      <c r="BJ212" s="1"/>
      <c r="BK212" s="1"/>
      <c r="BL212" s="1"/>
      <c r="BM212" s="1"/>
      <c r="BN212" s="1"/>
      <c r="BO212" s="1"/>
      <c r="BP212" s="1"/>
      <c r="BQ212" s="1"/>
      <c r="BR212" s="1"/>
      <c r="BS212" s="1"/>
      <c r="BT212" s="1"/>
      <c r="BU212" s="1"/>
      <c r="BV212" s="1"/>
      <c r="BW212" s="1"/>
      <c r="BX212" s="1"/>
      <c r="BY212" s="1"/>
      <c r="BZ212" s="1"/>
      <c r="CA212" s="1"/>
      <c r="CB212" s="1"/>
      <c r="CC212" s="1"/>
      <c r="CD212" s="1"/>
      <c r="CE212" s="1"/>
      <c r="CF212" s="1"/>
      <c r="CG212" s="1"/>
      <c r="CH212" s="1"/>
      <c r="CI212" s="1"/>
      <c r="CJ212" s="1"/>
      <c r="CK212" s="1"/>
      <c r="CL212" s="1"/>
      <c r="CM212" s="1"/>
      <c r="CN212" s="1"/>
      <c r="CO212" s="1"/>
      <c r="CP212" s="1"/>
      <c r="CQ212" s="1"/>
      <c r="CR212" s="1"/>
      <c r="CS212" s="1"/>
      <c r="CT212" s="1"/>
      <c r="CU212" s="1"/>
      <c r="CV212" s="1"/>
      <c r="CW212" s="1"/>
      <c r="CX212" s="1"/>
      <c r="CY212" s="1"/>
      <c r="CZ212" s="1"/>
      <c r="DA212" s="1"/>
      <c r="DB212" s="1"/>
      <c r="DC212" s="1"/>
      <c r="DD212" s="1"/>
      <c r="DE212" s="1"/>
      <c r="DF212" s="1"/>
      <c r="DG212" s="1"/>
      <c r="DH212" s="1"/>
      <c r="DI212" s="1"/>
      <c r="DJ212" s="1"/>
      <c r="DK212" s="1"/>
      <c r="DL212" s="1"/>
      <c r="DM212" s="1"/>
      <c r="DN212" s="1"/>
      <c r="DO212" s="1"/>
      <c r="DP212" s="1"/>
      <c r="DQ212" s="1"/>
      <c r="DR212" s="1"/>
      <c r="DS212" s="1"/>
      <c r="DT212" s="1"/>
      <c r="DU212" s="1"/>
      <c r="DV212" s="1"/>
      <c r="DW212" s="1"/>
      <c r="DX212" s="1">
        <v>2</v>
      </c>
      <c r="DY212" s="1">
        <v>2</v>
      </c>
      <c r="DZ212" s="43">
        <f t="shared" si="9"/>
        <v>0.33333333333333331</v>
      </c>
      <c r="EA212" s="43">
        <f t="shared" si="10"/>
        <v>0.33333333333333331</v>
      </c>
      <c r="EB212" s="44">
        <f t="shared" si="11"/>
        <v>1.0833333333333334E-2</v>
      </c>
    </row>
    <row r="213" spans="1:132" x14ac:dyDescent="0.2">
      <c r="A213" s="2">
        <v>44813</v>
      </c>
      <c r="B213" s="15" t="s">
        <v>359</v>
      </c>
      <c r="C213" s="3" t="s">
        <v>2</v>
      </c>
      <c r="D213" s="1" t="s">
        <v>452</v>
      </c>
      <c r="E213" s="1">
        <v>8</v>
      </c>
      <c r="F213" s="3" t="s">
        <v>9</v>
      </c>
      <c r="G213" s="3">
        <v>5</v>
      </c>
      <c r="H213" s="3">
        <v>2</v>
      </c>
      <c r="I213" s="31">
        <v>0.14499999999999999</v>
      </c>
      <c r="J213" s="1"/>
      <c r="K213" s="1">
        <v>3</v>
      </c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>
        <v>1</v>
      </c>
      <c r="Y213" s="1"/>
      <c r="Z213" s="1"/>
      <c r="AA213" s="1"/>
      <c r="AB213" s="1">
        <v>1</v>
      </c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  <c r="AZ213" s="1"/>
      <c r="BA213" s="1"/>
      <c r="BB213" s="1"/>
      <c r="BC213" s="1"/>
      <c r="BD213" s="1"/>
      <c r="BE213" s="1"/>
      <c r="BF213" s="1"/>
      <c r="BG213" s="1"/>
      <c r="BH213" s="1"/>
      <c r="BI213" s="1"/>
      <c r="BJ213" s="1"/>
      <c r="BK213" s="1"/>
      <c r="BL213" s="1"/>
      <c r="BM213" s="1"/>
      <c r="BN213" s="1"/>
      <c r="BO213" s="1"/>
      <c r="BP213" s="1"/>
      <c r="BQ213" s="1"/>
      <c r="BR213" s="1"/>
      <c r="BS213" s="1"/>
      <c r="BT213" s="1"/>
      <c r="BU213" s="1"/>
      <c r="BV213" s="1"/>
      <c r="BW213" s="1"/>
      <c r="BX213" s="1">
        <v>4</v>
      </c>
      <c r="BY213" s="1"/>
      <c r="BZ213" s="1"/>
      <c r="CA213" s="1"/>
      <c r="CB213" s="1"/>
      <c r="CC213" s="1"/>
      <c r="CD213" s="1"/>
      <c r="CE213" s="1"/>
      <c r="CF213" s="1"/>
      <c r="CG213" s="1"/>
      <c r="CH213" s="1"/>
      <c r="CI213" s="1"/>
      <c r="CJ213" s="1"/>
      <c r="CK213" s="1"/>
      <c r="CL213" s="1"/>
      <c r="CM213" s="1"/>
      <c r="CN213" s="1"/>
      <c r="CO213" s="1"/>
      <c r="CP213" s="1"/>
      <c r="CQ213" s="1"/>
      <c r="CR213" s="1"/>
      <c r="CS213" s="1"/>
      <c r="CT213" s="1"/>
      <c r="CU213" s="1"/>
      <c r="CV213" s="1"/>
      <c r="CW213" s="1"/>
      <c r="CX213" s="1"/>
      <c r="CY213" s="1"/>
      <c r="CZ213" s="1"/>
      <c r="DA213" s="1"/>
      <c r="DB213" s="1"/>
      <c r="DC213" s="1"/>
      <c r="DD213" s="1"/>
      <c r="DE213" s="1"/>
      <c r="DF213" s="1"/>
      <c r="DG213" s="1"/>
      <c r="DH213" s="1"/>
      <c r="DI213" s="1"/>
      <c r="DJ213" s="1"/>
      <c r="DK213" s="1"/>
      <c r="DL213" s="1"/>
      <c r="DM213" s="1"/>
      <c r="DN213" s="1"/>
      <c r="DO213" s="1"/>
      <c r="DP213" s="1"/>
      <c r="DQ213" s="1"/>
      <c r="DR213" s="1"/>
      <c r="DS213" s="1"/>
      <c r="DT213" s="1"/>
      <c r="DU213" s="1"/>
      <c r="DV213" s="1"/>
      <c r="DW213" s="1"/>
      <c r="DX213" s="1">
        <v>9</v>
      </c>
      <c r="DY213" s="1">
        <v>5</v>
      </c>
      <c r="DZ213" s="43">
        <f t="shared" si="9"/>
        <v>0.9</v>
      </c>
      <c r="EA213" s="43">
        <f t="shared" si="10"/>
        <v>0.5</v>
      </c>
      <c r="EB213" s="44">
        <f t="shared" si="11"/>
        <v>1.4499999999999999E-2</v>
      </c>
    </row>
    <row r="214" spans="1:132" x14ac:dyDescent="0.2">
      <c r="A214" s="2">
        <v>44813</v>
      </c>
      <c r="B214" s="15" t="s">
        <v>360</v>
      </c>
      <c r="C214" s="1" t="s">
        <v>3</v>
      </c>
      <c r="D214" s="1" t="s">
        <v>452</v>
      </c>
      <c r="E214" s="1">
        <v>7</v>
      </c>
      <c r="F214" s="3" t="s">
        <v>9</v>
      </c>
      <c r="G214" s="3">
        <v>3</v>
      </c>
      <c r="H214" s="3">
        <v>1</v>
      </c>
      <c r="I214" s="31">
        <v>3.5000000000000003E-2</v>
      </c>
      <c r="J214" s="1"/>
      <c r="K214" s="1">
        <v>2</v>
      </c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>
        <v>2</v>
      </c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  <c r="AZ214" s="1"/>
      <c r="BA214" s="1"/>
      <c r="BB214" s="1"/>
      <c r="BC214" s="1"/>
      <c r="BD214" s="1"/>
      <c r="BE214" s="1"/>
      <c r="BF214" s="1"/>
      <c r="BG214" s="1"/>
      <c r="BH214" s="1"/>
      <c r="BI214" s="1"/>
      <c r="BJ214" s="1"/>
      <c r="BK214" s="1"/>
      <c r="BL214" s="1"/>
      <c r="BM214" s="1"/>
      <c r="BN214" s="1"/>
      <c r="BO214" s="1"/>
      <c r="BP214" s="1"/>
      <c r="BQ214" s="1"/>
      <c r="BR214" s="1"/>
      <c r="BS214" s="1"/>
      <c r="BT214" s="1"/>
      <c r="BU214" s="1"/>
      <c r="BV214" s="1"/>
      <c r="BW214" s="1"/>
      <c r="BX214" s="1"/>
      <c r="BY214" s="1"/>
      <c r="BZ214" s="1"/>
      <c r="CA214" s="1"/>
      <c r="CB214" s="1"/>
      <c r="CC214" s="1"/>
      <c r="CD214" s="1"/>
      <c r="CE214" s="1"/>
      <c r="CF214" s="1"/>
      <c r="CG214" s="1"/>
      <c r="CH214" s="1"/>
      <c r="CI214" s="1"/>
      <c r="CJ214" s="1"/>
      <c r="CK214" s="1"/>
      <c r="CL214" s="1"/>
      <c r="CM214" s="1"/>
      <c r="CN214" s="1"/>
      <c r="CO214" s="1"/>
      <c r="CP214" s="1"/>
      <c r="CQ214" s="1"/>
      <c r="CR214" s="1"/>
      <c r="CS214" s="1"/>
      <c r="CT214" s="1"/>
      <c r="CU214" s="1"/>
      <c r="CV214" s="1"/>
      <c r="CW214" s="1"/>
      <c r="CX214" s="1"/>
      <c r="CY214" s="1"/>
      <c r="CZ214" s="1"/>
      <c r="DA214" s="1"/>
      <c r="DB214" s="1"/>
      <c r="DC214" s="1"/>
      <c r="DD214" s="1"/>
      <c r="DE214" s="1"/>
      <c r="DF214" s="1"/>
      <c r="DG214" s="1"/>
      <c r="DH214" s="1"/>
      <c r="DI214" s="1"/>
      <c r="DJ214" s="1"/>
      <c r="DK214" s="1"/>
      <c r="DL214" s="1"/>
      <c r="DM214" s="1"/>
      <c r="DN214" s="1"/>
      <c r="DO214" s="1"/>
      <c r="DP214" s="1"/>
      <c r="DQ214" s="1"/>
      <c r="DR214" s="1"/>
      <c r="DS214" s="1"/>
      <c r="DT214" s="1"/>
      <c r="DU214" s="1"/>
      <c r="DV214" s="1"/>
      <c r="DW214" s="1"/>
      <c r="DX214" s="1">
        <v>4</v>
      </c>
      <c r="DY214" s="1">
        <v>4</v>
      </c>
      <c r="DZ214" s="43">
        <f t="shared" si="9"/>
        <v>1.3333333333333333</v>
      </c>
      <c r="EA214" s="43">
        <f t="shared" si="10"/>
        <v>1.3333333333333333</v>
      </c>
      <c r="EB214" s="44">
        <f t="shared" si="11"/>
        <v>1.1666666666666667E-2</v>
      </c>
    </row>
    <row r="215" spans="1:132" x14ac:dyDescent="0.2">
      <c r="A215" s="2">
        <v>44813</v>
      </c>
      <c r="B215" s="15" t="s">
        <v>361</v>
      </c>
      <c r="C215" s="3" t="s">
        <v>4</v>
      </c>
      <c r="D215" s="1" t="s">
        <v>452</v>
      </c>
      <c r="E215" s="1">
        <v>6</v>
      </c>
      <c r="F215" s="3" t="s">
        <v>9</v>
      </c>
      <c r="G215" s="3">
        <v>5</v>
      </c>
      <c r="H215" s="3">
        <v>2</v>
      </c>
      <c r="I215" s="31">
        <v>0.115</v>
      </c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>
        <v>7</v>
      </c>
      <c r="AC215" s="1">
        <v>1</v>
      </c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  <c r="AZ215" s="1"/>
      <c r="BA215" s="1"/>
      <c r="BB215" s="1"/>
      <c r="BC215" s="1"/>
      <c r="BD215" s="1"/>
      <c r="BE215" s="1"/>
      <c r="BF215" s="1"/>
      <c r="BG215" s="1"/>
      <c r="BH215" s="1"/>
      <c r="BI215" s="1"/>
      <c r="BJ215" s="1"/>
      <c r="BK215" s="1"/>
      <c r="BL215" s="1"/>
      <c r="BM215" s="1"/>
      <c r="BN215" s="1"/>
      <c r="BO215" s="1"/>
      <c r="BP215" s="1"/>
      <c r="BQ215" s="1"/>
      <c r="BR215" s="1"/>
      <c r="BS215" s="1"/>
      <c r="BT215" s="1"/>
      <c r="BU215" s="1"/>
      <c r="BV215" s="1"/>
      <c r="BW215" s="1"/>
      <c r="BX215" s="1"/>
      <c r="BY215" s="1"/>
      <c r="BZ215" s="1"/>
      <c r="CA215" s="1"/>
      <c r="CB215" s="1"/>
      <c r="CC215" s="1"/>
      <c r="CD215" s="1"/>
      <c r="CE215" s="1">
        <v>3</v>
      </c>
      <c r="CF215" s="1"/>
      <c r="CG215" s="1"/>
      <c r="CH215" s="1"/>
      <c r="CI215" s="1"/>
      <c r="CJ215" s="1"/>
      <c r="CK215" s="1"/>
      <c r="CL215" s="1"/>
      <c r="CM215" s="1"/>
      <c r="CN215" s="1"/>
      <c r="CO215" s="1"/>
      <c r="CP215" s="1"/>
      <c r="CQ215" s="1"/>
      <c r="CR215" s="1"/>
      <c r="CS215" s="1"/>
      <c r="CT215" s="1"/>
      <c r="CU215" s="1"/>
      <c r="CV215" s="1"/>
      <c r="CW215" s="1"/>
      <c r="CX215" s="1"/>
      <c r="CY215" s="1"/>
      <c r="CZ215" s="1"/>
      <c r="DA215" s="1"/>
      <c r="DB215" s="1"/>
      <c r="DC215" s="1"/>
      <c r="DD215" s="1"/>
      <c r="DE215" s="1"/>
      <c r="DF215" s="1"/>
      <c r="DG215" s="1"/>
      <c r="DH215" s="1"/>
      <c r="DI215" s="1"/>
      <c r="DJ215" s="1"/>
      <c r="DK215" s="1"/>
      <c r="DL215" s="1"/>
      <c r="DM215" s="1"/>
      <c r="DN215" s="1"/>
      <c r="DO215" s="1"/>
      <c r="DP215" s="1"/>
      <c r="DQ215" s="1"/>
      <c r="DR215" s="1"/>
      <c r="DS215" s="1"/>
      <c r="DT215" s="1"/>
      <c r="DU215" s="1"/>
      <c r="DV215" s="1"/>
      <c r="DW215" s="1"/>
      <c r="DX215" s="1">
        <v>11</v>
      </c>
      <c r="DY215" s="1">
        <v>8</v>
      </c>
      <c r="DZ215" s="43">
        <f t="shared" si="9"/>
        <v>1.1000000000000001</v>
      </c>
      <c r="EA215" s="43">
        <f t="shared" si="10"/>
        <v>0.8</v>
      </c>
      <c r="EB215" s="44">
        <f t="shared" si="11"/>
        <v>1.15E-2</v>
      </c>
    </row>
    <row r="216" spans="1:132" x14ac:dyDescent="0.2">
      <c r="A216" s="2">
        <v>44813</v>
      </c>
      <c r="B216" s="15" t="s">
        <v>362</v>
      </c>
      <c r="C216" s="3" t="s">
        <v>5</v>
      </c>
      <c r="D216" s="1" t="s">
        <v>452</v>
      </c>
      <c r="E216" s="1">
        <v>5</v>
      </c>
      <c r="F216" s="3" t="s">
        <v>9</v>
      </c>
      <c r="G216" s="3">
        <v>5</v>
      </c>
      <c r="H216" s="3">
        <v>2</v>
      </c>
      <c r="I216" s="31">
        <v>5.5E-2</v>
      </c>
      <c r="J216" s="1"/>
      <c r="K216" s="1">
        <v>3</v>
      </c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>
        <v>6</v>
      </c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>
        <v>1</v>
      </c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  <c r="AZ216" s="1"/>
      <c r="BA216" s="1"/>
      <c r="BB216" s="1"/>
      <c r="BC216" s="1"/>
      <c r="BD216" s="1"/>
      <c r="BE216" s="1"/>
      <c r="BF216" s="1"/>
      <c r="BG216" s="1"/>
      <c r="BH216" s="1"/>
      <c r="BI216" s="1"/>
      <c r="BJ216" s="1"/>
      <c r="BK216" s="1"/>
      <c r="BL216" s="1"/>
      <c r="BM216" s="1"/>
      <c r="BN216" s="1"/>
      <c r="BO216" s="1"/>
      <c r="BP216" s="1"/>
      <c r="BQ216" s="1"/>
      <c r="BR216" s="1"/>
      <c r="BS216" s="1"/>
      <c r="BT216" s="1"/>
      <c r="BU216" s="1"/>
      <c r="BV216" s="1"/>
      <c r="BW216" s="1"/>
      <c r="BX216" s="1"/>
      <c r="BY216" s="1"/>
      <c r="BZ216" s="1"/>
      <c r="CA216" s="1"/>
      <c r="CB216" s="1"/>
      <c r="CC216" s="1"/>
      <c r="CD216" s="1"/>
      <c r="CE216" s="1"/>
      <c r="CF216" s="1"/>
      <c r="CG216" s="1"/>
      <c r="CH216" s="1"/>
      <c r="CI216" s="1"/>
      <c r="CJ216" s="1"/>
      <c r="CK216" s="1"/>
      <c r="CL216" s="1"/>
      <c r="CM216" s="1"/>
      <c r="CN216" s="1"/>
      <c r="CO216" s="1"/>
      <c r="CP216" s="1"/>
      <c r="CQ216" s="1"/>
      <c r="CR216" s="1"/>
      <c r="CS216" s="1"/>
      <c r="CT216" s="1"/>
      <c r="CU216" s="1"/>
      <c r="CV216" s="1"/>
      <c r="CW216" s="1"/>
      <c r="CX216" s="1"/>
      <c r="CY216" s="1"/>
      <c r="CZ216" s="1"/>
      <c r="DA216" s="1"/>
      <c r="DB216" s="1"/>
      <c r="DC216" s="1"/>
      <c r="DD216" s="1"/>
      <c r="DE216" s="1"/>
      <c r="DF216" s="1"/>
      <c r="DG216" s="1"/>
      <c r="DH216" s="1"/>
      <c r="DI216" s="1"/>
      <c r="DJ216" s="1"/>
      <c r="DK216" s="1"/>
      <c r="DL216" s="1"/>
      <c r="DM216" s="1"/>
      <c r="DN216" s="1"/>
      <c r="DO216" s="1"/>
      <c r="DP216" s="1"/>
      <c r="DQ216" s="1"/>
      <c r="DR216" s="1"/>
      <c r="DS216" s="1"/>
      <c r="DT216" s="1"/>
      <c r="DU216" s="1"/>
      <c r="DV216" s="1"/>
      <c r="DW216" s="1"/>
      <c r="DX216" s="1">
        <v>10</v>
      </c>
      <c r="DY216" s="1">
        <v>10</v>
      </c>
      <c r="DZ216" s="43">
        <f t="shared" si="9"/>
        <v>1</v>
      </c>
      <c r="EA216" s="43">
        <f t="shared" si="10"/>
        <v>1</v>
      </c>
      <c r="EB216" s="44">
        <f t="shared" si="11"/>
        <v>5.4999999999999997E-3</v>
      </c>
    </row>
    <row r="217" spans="1:132" x14ac:dyDescent="0.2">
      <c r="A217" s="2">
        <v>44813</v>
      </c>
      <c r="B217" s="15" t="s">
        <v>364</v>
      </c>
      <c r="C217" s="3" t="s">
        <v>300</v>
      </c>
      <c r="D217" s="1" t="s">
        <v>452</v>
      </c>
      <c r="E217" s="1">
        <v>3</v>
      </c>
      <c r="F217" s="3" t="s">
        <v>9</v>
      </c>
      <c r="G217" s="3">
        <v>3</v>
      </c>
      <c r="H217" s="3">
        <v>2</v>
      </c>
      <c r="I217" s="31">
        <v>0.22500000000000001</v>
      </c>
      <c r="J217" s="1"/>
      <c r="K217" s="1">
        <v>6</v>
      </c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>
        <v>8</v>
      </c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  <c r="AZ217" s="1"/>
      <c r="BA217" s="1"/>
      <c r="BB217" s="1"/>
      <c r="BC217" s="1"/>
      <c r="BD217" s="1"/>
      <c r="BE217" s="1"/>
      <c r="BF217" s="1"/>
      <c r="BG217" s="1"/>
      <c r="BH217" s="1"/>
      <c r="BI217" s="1"/>
      <c r="BJ217" s="1"/>
      <c r="BK217" s="1"/>
      <c r="BL217" s="1"/>
      <c r="BM217" s="1"/>
      <c r="BN217" s="1"/>
      <c r="BO217" s="1"/>
      <c r="BP217" s="1"/>
      <c r="BQ217" s="1"/>
      <c r="BR217" s="1"/>
      <c r="BS217" s="1"/>
      <c r="BT217" s="1"/>
      <c r="BU217" s="1"/>
      <c r="BV217" s="1"/>
      <c r="BW217" s="1"/>
      <c r="BX217" s="1"/>
      <c r="BY217" s="1"/>
      <c r="BZ217" s="1"/>
      <c r="CA217" s="1"/>
      <c r="CB217" s="1"/>
      <c r="CC217" s="1"/>
      <c r="CD217" s="1"/>
      <c r="CE217" s="1"/>
      <c r="CF217" s="1"/>
      <c r="CG217" s="1"/>
      <c r="CH217" s="1"/>
      <c r="CI217" s="1"/>
      <c r="CJ217" s="1"/>
      <c r="CK217" s="1"/>
      <c r="CL217" s="1"/>
      <c r="CM217" s="1"/>
      <c r="CN217" s="1"/>
      <c r="CO217" s="1"/>
      <c r="CP217" s="1"/>
      <c r="CQ217" s="1"/>
      <c r="CR217" s="1"/>
      <c r="CS217" s="1"/>
      <c r="CT217" s="1"/>
      <c r="CU217" s="1"/>
      <c r="CV217" s="1"/>
      <c r="CW217" s="1"/>
      <c r="CX217" s="1"/>
      <c r="CY217" s="1"/>
      <c r="CZ217" s="1"/>
      <c r="DA217" s="1"/>
      <c r="DB217" s="1"/>
      <c r="DC217" s="1"/>
      <c r="DD217" s="1"/>
      <c r="DE217" s="1"/>
      <c r="DF217" s="1"/>
      <c r="DG217" s="1"/>
      <c r="DH217" s="1"/>
      <c r="DI217" s="1"/>
      <c r="DJ217" s="1"/>
      <c r="DK217" s="1"/>
      <c r="DL217" s="1"/>
      <c r="DM217" s="1"/>
      <c r="DN217" s="1"/>
      <c r="DO217" s="1"/>
      <c r="DP217" s="1"/>
      <c r="DQ217" s="1"/>
      <c r="DR217" s="1"/>
      <c r="DS217" s="1"/>
      <c r="DT217" s="1"/>
      <c r="DU217" s="1"/>
      <c r="DV217" s="1"/>
      <c r="DW217" s="1"/>
      <c r="DX217" s="1">
        <v>14</v>
      </c>
      <c r="DY217" s="1">
        <v>14</v>
      </c>
      <c r="DZ217" s="43">
        <f t="shared" si="9"/>
        <v>2.3333333333333335</v>
      </c>
      <c r="EA217" s="43">
        <f t="shared" si="10"/>
        <v>2.3333333333333335</v>
      </c>
      <c r="EB217" s="44">
        <f t="shared" si="11"/>
        <v>3.7499999999999999E-2</v>
      </c>
    </row>
    <row r="218" spans="1:132" x14ac:dyDescent="0.2">
      <c r="A218" s="2">
        <v>44813</v>
      </c>
      <c r="B218" s="15" t="s">
        <v>365</v>
      </c>
      <c r="C218" s="3" t="s">
        <v>7</v>
      </c>
      <c r="D218" s="1" t="s">
        <v>452</v>
      </c>
      <c r="E218" s="1">
        <v>2</v>
      </c>
      <c r="F218" s="3" t="s">
        <v>9</v>
      </c>
      <c r="G218" s="3">
        <v>3</v>
      </c>
      <c r="H218" s="3">
        <v>2</v>
      </c>
      <c r="I218" s="31">
        <v>0</v>
      </c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  <c r="AZ218" s="1"/>
      <c r="BA218" s="1"/>
      <c r="BB218" s="1"/>
      <c r="BC218" s="1"/>
      <c r="BD218" s="1"/>
      <c r="BE218" s="1"/>
      <c r="BF218" s="1"/>
      <c r="BG218" s="1"/>
      <c r="BH218" s="1"/>
      <c r="BI218" s="1"/>
      <c r="BJ218" s="1"/>
      <c r="BK218" s="1"/>
      <c r="BL218" s="1"/>
      <c r="BM218" s="1"/>
      <c r="BN218" s="1"/>
      <c r="BO218" s="1"/>
      <c r="BP218" s="1"/>
      <c r="BQ218" s="1"/>
      <c r="BR218" s="1"/>
      <c r="BS218" s="1"/>
      <c r="BT218" s="1"/>
      <c r="BU218" s="1"/>
      <c r="BV218" s="1"/>
      <c r="BW218" s="1"/>
      <c r="BX218" s="1"/>
      <c r="BY218" s="1"/>
      <c r="BZ218" s="1"/>
      <c r="CA218" s="1"/>
      <c r="CB218" s="1"/>
      <c r="CC218" s="1"/>
      <c r="CD218" s="1"/>
      <c r="CE218" s="1"/>
      <c r="CF218" s="1"/>
      <c r="CG218" s="1"/>
      <c r="CH218" s="1"/>
      <c r="CI218" s="1"/>
      <c r="CJ218" s="1"/>
      <c r="CK218" s="1"/>
      <c r="CL218" s="1"/>
      <c r="CM218" s="1"/>
      <c r="CN218" s="1"/>
      <c r="CO218" s="1"/>
      <c r="CP218" s="1"/>
      <c r="CQ218" s="1"/>
      <c r="CR218" s="1"/>
      <c r="CS218" s="1"/>
      <c r="CT218" s="1"/>
      <c r="CU218" s="1"/>
      <c r="CV218" s="1"/>
      <c r="CW218" s="1"/>
      <c r="CX218" s="1"/>
      <c r="CY218" s="1"/>
      <c r="CZ218" s="1"/>
      <c r="DA218" s="1"/>
      <c r="DB218" s="1"/>
      <c r="DC218" s="1"/>
      <c r="DD218" s="1"/>
      <c r="DE218" s="1"/>
      <c r="DF218" s="1"/>
      <c r="DG218" s="1"/>
      <c r="DH218" s="1"/>
      <c r="DI218" s="1"/>
      <c r="DJ218" s="1"/>
      <c r="DK218" s="1"/>
      <c r="DL218" s="1"/>
      <c r="DM218" s="1"/>
      <c r="DN218" s="1"/>
      <c r="DO218" s="1"/>
      <c r="DP218" s="1"/>
      <c r="DQ218" s="1"/>
      <c r="DR218" s="1"/>
      <c r="DS218" s="1"/>
      <c r="DT218" s="1"/>
      <c r="DU218" s="1"/>
      <c r="DV218" s="1"/>
      <c r="DW218" s="1"/>
      <c r="DX218" s="1">
        <v>0</v>
      </c>
      <c r="DY218" s="1">
        <v>0</v>
      </c>
      <c r="DZ218" s="43">
        <f t="shared" si="9"/>
        <v>0</v>
      </c>
      <c r="EA218" s="43">
        <f t="shared" si="10"/>
        <v>0</v>
      </c>
      <c r="EB218" s="44">
        <f t="shared" si="11"/>
        <v>0</v>
      </c>
    </row>
    <row r="219" spans="1:132" x14ac:dyDescent="0.2">
      <c r="A219" s="2">
        <v>44813</v>
      </c>
      <c r="B219" s="15" t="s">
        <v>367</v>
      </c>
      <c r="C219" s="3" t="s">
        <v>11</v>
      </c>
      <c r="D219" s="1" t="s">
        <v>452</v>
      </c>
      <c r="E219" s="1">
        <v>1</v>
      </c>
      <c r="F219" s="3" t="s">
        <v>9</v>
      </c>
      <c r="G219" s="3">
        <v>3</v>
      </c>
      <c r="H219" s="3">
        <v>2</v>
      </c>
      <c r="I219" s="31">
        <v>9.5000000000000001E-2</v>
      </c>
      <c r="J219" s="1"/>
      <c r="K219" s="1"/>
      <c r="L219" s="1"/>
      <c r="M219" s="1"/>
      <c r="N219" s="1"/>
      <c r="O219" s="1"/>
      <c r="P219" s="1"/>
      <c r="Q219" s="1"/>
      <c r="R219" s="1"/>
      <c r="S219" s="1">
        <v>1</v>
      </c>
      <c r="T219" s="1"/>
      <c r="U219" s="1"/>
      <c r="V219" s="1"/>
      <c r="W219" s="1"/>
      <c r="X219" s="1"/>
      <c r="Y219" s="1"/>
      <c r="Z219" s="1"/>
      <c r="AA219" s="1"/>
      <c r="AB219" s="1">
        <v>2</v>
      </c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  <c r="AZ219" s="1"/>
      <c r="BA219" s="1"/>
      <c r="BB219" s="1"/>
      <c r="BC219" s="1"/>
      <c r="BD219" s="1"/>
      <c r="BE219" s="1"/>
      <c r="BF219" s="1"/>
      <c r="BG219" s="1"/>
      <c r="BH219" s="1"/>
      <c r="BI219" s="1"/>
      <c r="BJ219" s="1"/>
      <c r="BK219" s="1"/>
      <c r="BL219" s="1"/>
      <c r="BM219" s="1"/>
      <c r="BN219" s="1"/>
      <c r="BO219" s="1"/>
      <c r="BP219" s="1"/>
      <c r="BQ219" s="1"/>
      <c r="BR219" s="1">
        <v>1</v>
      </c>
      <c r="BS219" s="1"/>
      <c r="BT219" s="1"/>
      <c r="BU219" s="1"/>
      <c r="BV219" s="1"/>
      <c r="BW219" s="1"/>
      <c r="BX219" s="1"/>
      <c r="BY219" s="1"/>
      <c r="BZ219" s="1"/>
      <c r="CA219" s="1"/>
      <c r="CB219" s="1"/>
      <c r="CC219" s="1"/>
      <c r="CD219" s="1"/>
      <c r="CE219" s="1"/>
      <c r="CF219" s="1"/>
      <c r="CG219" s="1"/>
      <c r="CH219" s="1"/>
      <c r="CI219" s="1"/>
      <c r="CJ219" s="1"/>
      <c r="CK219" s="1"/>
      <c r="CL219" s="1"/>
      <c r="CM219" s="1"/>
      <c r="CN219" s="1"/>
      <c r="CO219" s="1"/>
      <c r="CP219" s="1"/>
      <c r="CQ219" s="1"/>
      <c r="CR219" s="1"/>
      <c r="CS219" s="1"/>
      <c r="CT219" s="1"/>
      <c r="CU219" s="1"/>
      <c r="CV219" s="1"/>
      <c r="CW219" s="1"/>
      <c r="CX219" s="1"/>
      <c r="CY219" s="1"/>
      <c r="CZ219" s="1"/>
      <c r="DA219" s="1"/>
      <c r="DB219" s="1"/>
      <c r="DC219" s="1"/>
      <c r="DD219" s="1"/>
      <c r="DE219" s="1"/>
      <c r="DF219" s="1"/>
      <c r="DG219" s="1"/>
      <c r="DH219" s="1"/>
      <c r="DI219" s="1"/>
      <c r="DJ219" s="1"/>
      <c r="DK219" s="1"/>
      <c r="DL219" s="1"/>
      <c r="DM219" s="1"/>
      <c r="DN219" s="1"/>
      <c r="DO219" s="1"/>
      <c r="DP219" s="1"/>
      <c r="DQ219" s="1"/>
      <c r="DR219" s="1"/>
      <c r="DS219" s="1"/>
      <c r="DT219" s="1"/>
      <c r="DU219" s="1"/>
      <c r="DV219" s="1"/>
      <c r="DW219" s="1"/>
      <c r="DX219" s="1">
        <v>4</v>
      </c>
      <c r="DY219" s="1">
        <v>3</v>
      </c>
      <c r="DZ219" s="43">
        <f t="shared" si="9"/>
        <v>0.66666666666666663</v>
      </c>
      <c r="EA219" s="43">
        <f t="shared" si="10"/>
        <v>0.5</v>
      </c>
      <c r="EB219" s="44">
        <f t="shared" si="11"/>
        <v>1.5833333333333335E-2</v>
      </c>
    </row>
    <row r="220" spans="1:132" x14ac:dyDescent="0.2">
      <c r="A220" s="2">
        <v>44820</v>
      </c>
      <c r="B220" s="15" t="s">
        <v>280</v>
      </c>
      <c r="C220" s="3" t="s">
        <v>0</v>
      </c>
      <c r="D220" s="1" t="s">
        <v>452</v>
      </c>
      <c r="E220" s="1">
        <v>10</v>
      </c>
      <c r="F220" s="3" t="s">
        <v>9</v>
      </c>
      <c r="G220" s="3">
        <v>3</v>
      </c>
      <c r="H220" s="3">
        <v>2</v>
      </c>
      <c r="I220" s="31">
        <v>0.125</v>
      </c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>
        <v>10</v>
      </c>
      <c r="Y220" s="1"/>
      <c r="Z220" s="1"/>
      <c r="AA220" s="1"/>
      <c r="AB220" s="3">
        <v>6</v>
      </c>
      <c r="AC220" s="1">
        <v>6</v>
      </c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  <c r="AZ220" s="1"/>
      <c r="BA220" s="1"/>
      <c r="BB220" s="1"/>
      <c r="BC220" s="1"/>
      <c r="BD220" s="1"/>
      <c r="BE220" s="1"/>
      <c r="BF220" s="1"/>
      <c r="BG220" s="1"/>
      <c r="BH220" s="1"/>
      <c r="BI220" s="1"/>
      <c r="BJ220" s="1"/>
      <c r="BK220" s="1"/>
      <c r="BL220" s="1"/>
      <c r="BM220" s="1"/>
      <c r="BN220" s="1"/>
      <c r="BO220" s="1"/>
      <c r="BP220" s="1"/>
      <c r="BQ220" s="1"/>
      <c r="BR220" s="1"/>
      <c r="BS220" s="1"/>
      <c r="BT220" s="1"/>
      <c r="BU220" s="1"/>
      <c r="BV220" s="1"/>
      <c r="BW220" s="1"/>
      <c r="BX220" s="1"/>
      <c r="BY220" s="1"/>
      <c r="BZ220" s="1"/>
      <c r="CA220" s="1"/>
      <c r="CB220" s="1"/>
      <c r="CC220" s="1"/>
      <c r="CD220" s="1"/>
      <c r="CE220" s="1"/>
      <c r="CF220" s="1"/>
      <c r="CG220" s="1"/>
      <c r="CH220" s="1"/>
      <c r="CI220" s="1"/>
      <c r="CJ220" s="1"/>
      <c r="CK220" s="1"/>
      <c r="CL220" s="1"/>
      <c r="CM220" s="1"/>
      <c r="CN220" s="1"/>
      <c r="CO220" s="1"/>
      <c r="CP220" s="1"/>
      <c r="CQ220" s="1"/>
      <c r="CR220" s="1"/>
      <c r="CS220" s="1"/>
      <c r="CT220" s="1"/>
      <c r="CU220" s="1"/>
      <c r="CV220" s="1"/>
      <c r="CW220" s="1"/>
      <c r="CX220" s="1"/>
      <c r="CY220" s="1"/>
      <c r="CZ220" s="1"/>
      <c r="DA220" s="1"/>
      <c r="DB220" s="1"/>
      <c r="DC220" s="1"/>
      <c r="DD220" s="1"/>
      <c r="DE220" s="1"/>
      <c r="DF220" s="1"/>
      <c r="DG220" s="1"/>
      <c r="DH220" s="1"/>
      <c r="DI220" s="1"/>
      <c r="DJ220" s="1"/>
      <c r="DK220" s="1"/>
      <c r="DL220" s="1"/>
      <c r="DM220" s="1"/>
      <c r="DN220" s="1"/>
      <c r="DO220" s="1"/>
      <c r="DP220" s="1"/>
      <c r="DQ220" s="1"/>
      <c r="DR220" s="1"/>
      <c r="DS220" s="1"/>
      <c r="DT220" s="1"/>
      <c r="DU220" s="1"/>
      <c r="DV220" s="1"/>
      <c r="DW220" s="1"/>
      <c r="DX220" s="1">
        <v>22</v>
      </c>
      <c r="DY220" s="1">
        <v>22</v>
      </c>
      <c r="DZ220" s="43">
        <f t="shared" si="9"/>
        <v>3.6666666666666665</v>
      </c>
      <c r="EA220" s="43">
        <f t="shared" si="10"/>
        <v>3.6666666666666665</v>
      </c>
      <c r="EB220" s="44">
        <f t="shared" si="11"/>
        <v>2.0833333333333332E-2</v>
      </c>
    </row>
    <row r="221" spans="1:132" x14ac:dyDescent="0.2">
      <c r="A221" s="2">
        <v>44820</v>
      </c>
      <c r="B221" s="15" t="s">
        <v>173</v>
      </c>
      <c r="C221" s="3" t="s">
        <v>1</v>
      </c>
      <c r="D221" s="1" t="s">
        <v>452</v>
      </c>
      <c r="E221" s="1">
        <v>9</v>
      </c>
      <c r="F221" s="3" t="s">
        <v>9</v>
      </c>
      <c r="G221" s="3">
        <v>3</v>
      </c>
      <c r="H221" s="3">
        <v>2</v>
      </c>
      <c r="I221" s="31">
        <v>0.14000000000000001</v>
      </c>
      <c r="J221" s="1"/>
      <c r="K221" s="1">
        <v>1</v>
      </c>
      <c r="L221" s="1"/>
      <c r="M221" s="1"/>
      <c r="N221" s="1"/>
      <c r="O221" s="1"/>
      <c r="P221" s="1">
        <v>1</v>
      </c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3">
        <v>3</v>
      </c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>
        <v>1</v>
      </c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  <c r="AZ221" s="1"/>
      <c r="BA221" s="1"/>
      <c r="BB221" s="1"/>
      <c r="BC221" s="1"/>
      <c r="BD221" s="1"/>
      <c r="BE221" s="1"/>
      <c r="BF221" s="1"/>
      <c r="BG221" s="1"/>
      <c r="BH221" s="1"/>
      <c r="BI221" s="1"/>
      <c r="BJ221" s="1"/>
      <c r="BK221" s="1"/>
      <c r="BL221" s="1"/>
      <c r="BM221" s="1"/>
      <c r="BN221" s="1"/>
      <c r="BO221" s="1"/>
      <c r="BP221" s="1"/>
      <c r="BQ221" s="1"/>
      <c r="BR221" s="1"/>
      <c r="BS221" s="1"/>
      <c r="BT221" s="1"/>
      <c r="BU221" s="1"/>
      <c r="BV221" s="1"/>
      <c r="BW221" s="1"/>
      <c r="BX221" s="1"/>
      <c r="BY221" s="1"/>
      <c r="BZ221" s="1"/>
      <c r="CA221" s="1"/>
      <c r="CB221" s="1"/>
      <c r="CC221" s="1"/>
      <c r="CD221" s="1"/>
      <c r="CE221" s="1"/>
      <c r="CF221" s="1"/>
      <c r="CG221" s="1"/>
      <c r="CH221" s="1"/>
      <c r="CI221" s="1"/>
      <c r="CJ221" s="1"/>
      <c r="CK221" s="1"/>
      <c r="CL221" s="1"/>
      <c r="CM221" s="1"/>
      <c r="CN221" s="1"/>
      <c r="CO221" s="1"/>
      <c r="CP221" s="1"/>
      <c r="CQ221" s="1"/>
      <c r="CR221" s="1"/>
      <c r="CS221" s="1"/>
      <c r="CT221" s="1"/>
      <c r="CU221" s="1"/>
      <c r="CV221" s="1"/>
      <c r="CW221" s="1"/>
      <c r="CX221" s="1"/>
      <c r="CY221" s="1"/>
      <c r="CZ221" s="1"/>
      <c r="DA221" s="1"/>
      <c r="DB221" s="1"/>
      <c r="DC221" s="1"/>
      <c r="DD221" s="1"/>
      <c r="DE221" s="1"/>
      <c r="DF221" s="1"/>
      <c r="DG221" s="1"/>
      <c r="DH221" s="1"/>
      <c r="DI221" s="1"/>
      <c r="DJ221" s="1"/>
      <c r="DK221" s="1"/>
      <c r="DL221" s="1"/>
      <c r="DM221" s="1"/>
      <c r="DN221" s="1"/>
      <c r="DO221" s="1"/>
      <c r="DP221" s="1"/>
      <c r="DQ221" s="1"/>
      <c r="DR221" s="1"/>
      <c r="DS221" s="1"/>
      <c r="DT221" s="1"/>
      <c r="DU221" s="1"/>
      <c r="DV221" s="1"/>
      <c r="DW221" s="1"/>
      <c r="DX221" s="1">
        <v>6</v>
      </c>
      <c r="DY221" s="1">
        <v>6</v>
      </c>
      <c r="DZ221" s="43">
        <f t="shared" si="9"/>
        <v>1</v>
      </c>
      <c r="EA221" s="43">
        <f t="shared" si="10"/>
        <v>1</v>
      </c>
      <c r="EB221" s="44">
        <f t="shared" si="11"/>
        <v>2.3333333333333334E-2</v>
      </c>
    </row>
    <row r="222" spans="1:132" x14ac:dyDescent="0.2">
      <c r="A222" s="2">
        <v>44820</v>
      </c>
      <c r="B222" s="15" t="s">
        <v>369</v>
      </c>
      <c r="C222" s="3" t="s">
        <v>2</v>
      </c>
      <c r="D222" s="1" t="s">
        <v>452</v>
      </c>
      <c r="E222" s="1">
        <v>8</v>
      </c>
      <c r="F222" s="3" t="s">
        <v>9</v>
      </c>
      <c r="G222" s="3">
        <v>5</v>
      </c>
      <c r="H222" s="3">
        <v>2</v>
      </c>
      <c r="I222" s="31">
        <v>0.34</v>
      </c>
      <c r="J222" s="3">
        <v>3</v>
      </c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>
        <v>1</v>
      </c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>
        <v>4</v>
      </c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  <c r="AZ222" s="1"/>
      <c r="BA222" s="1"/>
      <c r="BB222" s="1"/>
      <c r="BC222" s="1"/>
      <c r="BD222" s="1"/>
      <c r="BE222" s="1"/>
      <c r="BF222" s="1"/>
      <c r="BG222" s="1"/>
      <c r="BH222" s="1"/>
      <c r="BI222" s="1"/>
      <c r="BJ222" s="1"/>
      <c r="BK222" s="1"/>
      <c r="BL222" s="1"/>
      <c r="BM222" s="1"/>
      <c r="BN222" s="1">
        <v>3</v>
      </c>
      <c r="BO222" s="1"/>
      <c r="BP222" s="1"/>
      <c r="BQ222" s="1"/>
      <c r="BR222" s="1"/>
      <c r="BS222" s="1"/>
      <c r="BT222" s="1"/>
      <c r="BU222" s="1"/>
      <c r="BV222" s="1"/>
      <c r="BW222" s="1"/>
      <c r="BX222" s="1">
        <v>1</v>
      </c>
      <c r="BY222" s="1"/>
      <c r="BZ222" s="1"/>
      <c r="CA222" s="1"/>
      <c r="CB222" s="1"/>
      <c r="CC222" s="1"/>
      <c r="CD222" s="1"/>
      <c r="CE222" s="1">
        <v>1</v>
      </c>
      <c r="CF222" s="1"/>
      <c r="CG222" s="1"/>
      <c r="CH222" s="1"/>
      <c r="CI222" s="1"/>
      <c r="CJ222" s="1"/>
      <c r="CK222" s="1"/>
      <c r="CL222" s="1"/>
      <c r="CM222" s="1"/>
      <c r="CN222" s="1"/>
      <c r="CO222" s="1"/>
      <c r="CP222" s="1"/>
      <c r="CQ222" s="1"/>
      <c r="CR222" s="1"/>
      <c r="CS222" s="1"/>
      <c r="CT222" s="1"/>
      <c r="CU222" s="1"/>
      <c r="CV222" s="1"/>
      <c r="CW222" s="1"/>
      <c r="CX222" s="1"/>
      <c r="CY222" s="1"/>
      <c r="CZ222" s="1"/>
      <c r="DA222" s="1"/>
      <c r="DB222" s="1"/>
      <c r="DC222" s="1"/>
      <c r="DD222" s="1"/>
      <c r="DE222" s="1"/>
      <c r="DF222" s="1"/>
      <c r="DG222" s="1"/>
      <c r="DH222" s="1"/>
      <c r="DI222" s="1"/>
      <c r="DJ222" s="1"/>
      <c r="DK222" s="1"/>
      <c r="DL222" s="1"/>
      <c r="DM222" s="1"/>
      <c r="DN222" s="1"/>
      <c r="DO222" s="1"/>
      <c r="DP222" s="1"/>
      <c r="DQ222" s="1"/>
      <c r="DR222" s="1"/>
      <c r="DS222" s="1"/>
      <c r="DT222" s="1"/>
      <c r="DU222" s="1"/>
      <c r="DV222" s="1"/>
      <c r="DW222" s="1"/>
      <c r="DX222" s="1">
        <v>13</v>
      </c>
      <c r="DY222" s="1">
        <v>11</v>
      </c>
      <c r="DZ222" s="43">
        <f t="shared" si="9"/>
        <v>1.3</v>
      </c>
      <c r="EA222" s="43">
        <f t="shared" si="10"/>
        <v>1.1000000000000001</v>
      </c>
      <c r="EB222" s="44">
        <f t="shared" si="11"/>
        <v>3.4000000000000002E-2</v>
      </c>
    </row>
    <row r="223" spans="1:132" x14ac:dyDescent="0.2">
      <c r="A223" s="2">
        <v>44820</v>
      </c>
      <c r="B223" s="15" t="s">
        <v>371</v>
      </c>
      <c r="C223" s="1" t="s">
        <v>3</v>
      </c>
      <c r="D223" s="1" t="s">
        <v>452</v>
      </c>
      <c r="E223" s="1">
        <v>7</v>
      </c>
      <c r="F223" s="3" t="s">
        <v>9</v>
      </c>
      <c r="G223" s="3">
        <v>3</v>
      </c>
      <c r="H223" s="3">
        <v>1</v>
      </c>
      <c r="I223" s="31">
        <v>0.37</v>
      </c>
      <c r="J223" s="3">
        <v>5</v>
      </c>
      <c r="K223" s="1"/>
      <c r="L223" s="1"/>
      <c r="M223" s="1"/>
      <c r="N223" s="1">
        <v>1</v>
      </c>
      <c r="O223" s="1"/>
      <c r="P223" s="1"/>
      <c r="Q223" s="1">
        <v>3</v>
      </c>
      <c r="R223" s="1"/>
      <c r="S223" s="1"/>
      <c r="T223" s="1"/>
      <c r="U223" s="1"/>
      <c r="V223" s="1"/>
      <c r="W223" s="1"/>
      <c r="X223" s="1"/>
      <c r="Y223" s="1">
        <v>5</v>
      </c>
      <c r="Z223" s="1">
        <v>1</v>
      </c>
      <c r="AA223" s="1"/>
      <c r="AB223" s="1">
        <v>4</v>
      </c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>
        <v>2</v>
      </c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  <c r="AZ223" s="1"/>
      <c r="BA223" s="1"/>
      <c r="BB223" s="1"/>
      <c r="BC223" s="1"/>
      <c r="BD223" s="1"/>
      <c r="BE223" s="1"/>
      <c r="BF223" s="1"/>
      <c r="BG223" s="1"/>
      <c r="BH223" s="1"/>
      <c r="BI223" s="1"/>
      <c r="BJ223" s="1"/>
      <c r="BK223" s="1"/>
      <c r="BL223" s="1"/>
      <c r="BM223" s="1"/>
      <c r="BN223" s="1">
        <v>1</v>
      </c>
      <c r="BO223" s="1"/>
      <c r="BP223" s="1"/>
      <c r="BQ223" s="1"/>
      <c r="BR223" s="1"/>
      <c r="BS223" s="1"/>
      <c r="BT223" s="1"/>
      <c r="BU223" s="1"/>
      <c r="BV223" s="1">
        <v>1</v>
      </c>
      <c r="BW223" s="1"/>
      <c r="BX223" s="1"/>
      <c r="BY223" s="1">
        <v>2</v>
      </c>
      <c r="BZ223" s="1"/>
      <c r="CA223" s="1"/>
      <c r="CB223" s="1"/>
      <c r="CC223" s="1"/>
      <c r="CD223" s="1"/>
      <c r="CE223" s="1">
        <v>1</v>
      </c>
      <c r="CF223" s="1"/>
      <c r="CG223" s="1"/>
      <c r="CH223" s="1"/>
      <c r="CI223" s="1"/>
      <c r="CJ223" s="1"/>
      <c r="CK223" s="1"/>
      <c r="CL223" s="1"/>
      <c r="CM223" s="1"/>
      <c r="CN223" s="1"/>
      <c r="CO223" s="1"/>
      <c r="CP223" s="1"/>
      <c r="CQ223" s="1"/>
      <c r="CR223" s="1"/>
      <c r="CS223" s="1"/>
      <c r="CT223" s="1"/>
      <c r="CU223" s="1"/>
      <c r="CV223" s="1"/>
      <c r="CW223" s="1"/>
      <c r="CX223" s="1">
        <v>1</v>
      </c>
      <c r="CY223" s="1"/>
      <c r="CZ223" s="1"/>
      <c r="DA223" s="1"/>
      <c r="DB223" s="1"/>
      <c r="DC223" s="1"/>
      <c r="DD223" s="1"/>
      <c r="DE223" s="1"/>
      <c r="DF223" s="1"/>
      <c r="DG223" s="1"/>
      <c r="DH223" s="1"/>
      <c r="DI223" s="1"/>
      <c r="DJ223" s="1"/>
      <c r="DK223" s="1">
        <v>2</v>
      </c>
      <c r="DL223" s="1"/>
      <c r="DM223" s="1"/>
      <c r="DN223" s="1"/>
      <c r="DO223" s="1"/>
      <c r="DP223" s="1"/>
      <c r="DQ223" s="1"/>
      <c r="DR223" s="1"/>
      <c r="DS223" s="1">
        <v>3</v>
      </c>
      <c r="DT223" s="1"/>
      <c r="DU223" s="1"/>
      <c r="DV223" s="1"/>
      <c r="DW223" s="1"/>
      <c r="DX223" s="1">
        <v>32</v>
      </c>
      <c r="DY223" s="1">
        <v>22</v>
      </c>
      <c r="DZ223" s="43">
        <f t="shared" si="9"/>
        <v>10.666666666666666</v>
      </c>
      <c r="EA223" s="43">
        <f t="shared" si="10"/>
        <v>7.333333333333333</v>
      </c>
      <c r="EB223" s="44">
        <f t="shared" si="11"/>
        <v>0.12333333333333334</v>
      </c>
    </row>
    <row r="224" spans="1:132" x14ac:dyDescent="0.2">
      <c r="A224" s="2">
        <v>44820</v>
      </c>
      <c r="B224" s="15" t="s">
        <v>235</v>
      </c>
      <c r="C224" s="3" t="s">
        <v>4</v>
      </c>
      <c r="D224" s="1" t="s">
        <v>452</v>
      </c>
      <c r="E224" s="1">
        <v>6</v>
      </c>
      <c r="F224" s="3" t="s">
        <v>9</v>
      </c>
      <c r="G224" s="3">
        <v>5</v>
      </c>
      <c r="H224" s="3">
        <v>2</v>
      </c>
      <c r="I224" s="31">
        <v>0.29499999999999998</v>
      </c>
      <c r="J224" s="3">
        <v>2</v>
      </c>
      <c r="K224" s="3">
        <v>1</v>
      </c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>
        <v>3</v>
      </c>
      <c r="AC224" s="1"/>
      <c r="AD224" s="1"/>
      <c r="AE224" s="1"/>
      <c r="AF224" s="1"/>
      <c r="AG224" s="1">
        <v>1</v>
      </c>
      <c r="AH224" s="1"/>
      <c r="AI224" s="1"/>
      <c r="AJ224" s="1"/>
      <c r="AK224" s="1"/>
      <c r="AL224" s="1"/>
      <c r="AM224" s="1">
        <v>1</v>
      </c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  <c r="AZ224" s="1"/>
      <c r="BA224" s="1"/>
      <c r="BB224" s="1"/>
      <c r="BC224" s="1"/>
      <c r="BD224" s="1"/>
      <c r="BE224" s="1"/>
      <c r="BF224" s="1"/>
      <c r="BG224" s="1"/>
      <c r="BH224" s="1"/>
      <c r="BI224" s="1"/>
      <c r="BJ224" s="1"/>
      <c r="BK224" s="1"/>
      <c r="BL224" s="1"/>
      <c r="BM224" s="1"/>
      <c r="BN224" s="1"/>
      <c r="BO224" s="1"/>
      <c r="BP224" s="1"/>
      <c r="BQ224" s="1"/>
      <c r="BR224" s="1"/>
      <c r="BS224" s="1"/>
      <c r="BT224" s="1"/>
      <c r="BU224" s="1"/>
      <c r="BV224" s="1"/>
      <c r="BW224" s="1"/>
      <c r="BX224" s="1"/>
      <c r="BY224" s="1"/>
      <c r="BZ224" s="1"/>
      <c r="CA224" s="1"/>
      <c r="CB224" s="1"/>
      <c r="CC224" s="1"/>
      <c r="CD224" s="1"/>
      <c r="CE224" s="1"/>
      <c r="CF224" s="1"/>
      <c r="CG224" s="1"/>
      <c r="CH224" s="1"/>
      <c r="CI224" s="1"/>
      <c r="CJ224" s="1"/>
      <c r="CK224" s="1"/>
      <c r="CL224" s="1"/>
      <c r="CM224" s="1"/>
      <c r="CN224" s="1"/>
      <c r="CO224" s="1"/>
      <c r="CP224" s="1"/>
      <c r="CQ224" s="1"/>
      <c r="CR224" s="1"/>
      <c r="CS224" s="1"/>
      <c r="CT224" s="1"/>
      <c r="CU224" s="1"/>
      <c r="CV224" s="1"/>
      <c r="CW224" s="1"/>
      <c r="CX224" s="1"/>
      <c r="CY224" s="1"/>
      <c r="CZ224" s="1"/>
      <c r="DA224" s="1"/>
      <c r="DB224" s="1"/>
      <c r="DC224" s="1"/>
      <c r="DD224" s="1">
        <v>1</v>
      </c>
      <c r="DE224" s="1"/>
      <c r="DF224" s="1"/>
      <c r="DG224" s="1"/>
      <c r="DH224" s="1"/>
      <c r="DI224" s="1"/>
      <c r="DJ224" s="1"/>
      <c r="DK224" s="1"/>
      <c r="DL224" s="1"/>
      <c r="DM224" s="1"/>
      <c r="DN224" s="1"/>
      <c r="DO224" s="1"/>
      <c r="DP224" s="1"/>
      <c r="DQ224" s="1"/>
      <c r="DR224" s="1"/>
      <c r="DS224" s="1"/>
      <c r="DT224" s="1"/>
      <c r="DU224" s="1"/>
      <c r="DV224" s="1"/>
      <c r="DW224" s="1"/>
      <c r="DX224" s="1">
        <v>9</v>
      </c>
      <c r="DY224" s="1">
        <v>8</v>
      </c>
      <c r="DZ224" s="43">
        <f t="shared" si="9"/>
        <v>0.9</v>
      </c>
      <c r="EA224" s="43">
        <f t="shared" si="10"/>
        <v>0.8</v>
      </c>
      <c r="EB224" s="44">
        <f t="shared" si="11"/>
        <v>2.9499999999999998E-2</v>
      </c>
    </row>
    <row r="225" spans="1:132" x14ac:dyDescent="0.2">
      <c r="A225" s="2">
        <v>44820</v>
      </c>
      <c r="B225" s="15" t="s">
        <v>372</v>
      </c>
      <c r="C225" s="3" t="s">
        <v>5</v>
      </c>
      <c r="D225" s="1" t="s">
        <v>452</v>
      </c>
      <c r="E225" s="1">
        <v>5</v>
      </c>
      <c r="F225" s="3" t="s">
        <v>9</v>
      </c>
      <c r="G225" s="3">
        <v>5</v>
      </c>
      <c r="H225" s="3">
        <v>2</v>
      </c>
      <c r="I225" s="31">
        <v>0.375</v>
      </c>
      <c r="J225" s="1"/>
      <c r="K225" s="1">
        <v>2</v>
      </c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>
        <v>5</v>
      </c>
      <c r="AC225" s="1"/>
      <c r="AD225" s="1"/>
      <c r="AE225" s="1"/>
      <c r="AF225" s="1"/>
      <c r="AG225" s="1">
        <v>1</v>
      </c>
      <c r="AH225" s="1"/>
      <c r="AI225" s="1"/>
      <c r="AJ225" s="1"/>
      <c r="AK225" s="1"/>
      <c r="AL225" s="1"/>
      <c r="AM225" s="1">
        <v>1</v>
      </c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  <c r="AZ225" s="1"/>
      <c r="BA225" s="1"/>
      <c r="BB225" s="1"/>
      <c r="BC225" s="1"/>
      <c r="BD225" s="1"/>
      <c r="BE225" s="1"/>
      <c r="BF225" s="1"/>
      <c r="BG225" s="1"/>
      <c r="BH225" s="1"/>
      <c r="BI225" s="1"/>
      <c r="BJ225" s="1"/>
      <c r="BK225" s="1"/>
      <c r="BL225" s="1"/>
      <c r="BM225" s="1"/>
      <c r="BN225" s="1"/>
      <c r="BO225" s="1"/>
      <c r="BP225" s="1"/>
      <c r="BQ225" s="1"/>
      <c r="BR225" s="1"/>
      <c r="BS225" s="1"/>
      <c r="BT225" s="1"/>
      <c r="BU225" s="1"/>
      <c r="BV225" s="1"/>
      <c r="BW225" s="1"/>
      <c r="BX225" s="1"/>
      <c r="BY225" s="1"/>
      <c r="BZ225" s="1"/>
      <c r="CA225" s="1"/>
      <c r="CB225" s="1"/>
      <c r="CC225" s="1"/>
      <c r="CD225" s="1"/>
      <c r="CE225" s="1"/>
      <c r="CF225" s="1"/>
      <c r="CG225" s="1"/>
      <c r="CH225" s="1"/>
      <c r="CI225" s="1"/>
      <c r="CJ225" s="1"/>
      <c r="CK225" s="1"/>
      <c r="CL225" s="1"/>
      <c r="CM225" s="1"/>
      <c r="CN225" s="1"/>
      <c r="CO225" s="1"/>
      <c r="CP225" s="1"/>
      <c r="CQ225" s="1"/>
      <c r="CR225" s="1"/>
      <c r="CS225" s="1"/>
      <c r="CT225" s="1"/>
      <c r="CU225" s="1"/>
      <c r="CV225" s="1"/>
      <c r="CW225" s="1"/>
      <c r="CX225" s="1"/>
      <c r="CY225" s="1"/>
      <c r="CZ225" s="1"/>
      <c r="DA225" s="1"/>
      <c r="DB225" s="1"/>
      <c r="DC225" s="1"/>
      <c r="DD225" s="1">
        <v>1</v>
      </c>
      <c r="DE225" s="1"/>
      <c r="DF225" s="1"/>
      <c r="DG225" s="1"/>
      <c r="DH225" s="1"/>
      <c r="DI225" s="1"/>
      <c r="DJ225" s="1"/>
      <c r="DK225" s="1"/>
      <c r="DL225" s="1"/>
      <c r="DM225" s="1"/>
      <c r="DN225" s="1"/>
      <c r="DO225" s="1"/>
      <c r="DP225" s="1"/>
      <c r="DQ225" s="1"/>
      <c r="DR225" s="1"/>
      <c r="DS225" s="1"/>
      <c r="DT225" s="1"/>
      <c r="DU225" s="1"/>
      <c r="DV225" s="1"/>
      <c r="DW225" s="1"/>
      <c r="DX225" s="1">
        <v>10</v>
      </c>
      <c r="DY225" s="1">
        <v>9</v>
      </c>
      <c r="DZ225" s="43">
        <f t="shared" si="9"/>
        <v>1</v>
      </c>
      <c r="EA225" s="43">
        <f t="shared" si="10"/>
        <v>0.9</v>
      </c>
      <c r="EB225" s="44">
        <f t="shared" si="11"/>
        <v>3.7499999999999999E-2</v>
      </c>
    </row>
    <row r="226" spans="1:132" x14ac:dyDescent="0.2">
      <c r="A226" s="2">
        <v>44820</v>
      </c>
      <c r="B226" s="15" t="s">
        <v>313</v>
      </c>
      <c r="C226" s="3" t="s">
        <v>300</v>
      </c>
      <c r="D226" s="1" t="s">
        <v>452</v>
      </c>
      <c r="E226" s="1">
        <v>3</v>
      </c>
      <c r="F226" s="3" t="s">
        <v>187</v>
      </c>
      <c r="G226" s="3">
        <v>3</v>
      </c>
      <c r="H226" s="3">
        <v>2</v>
      </c>
      <c r="I226" s="31">
        <v>0.08</v>
      </c>
      <c r="J226" s="3">
        <v>3</v>
      </c>
      <c r="K226" s="3">
        <v>1</v>
      </c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>
        <v>2</v>
      </c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>
        <v>1</v>
      </c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  <c r="AZ226" s="1"/>
      <c r="BA226" s="1"/>
      <c r="BB226" s="1"/>
      <c r="BC226" s="1"/>
      <c r="BD226" s="1"/>
      <c r="BE226" s="1"/>
      <c r="BF226" s="1"/>
      <c r="BG226" s="1"/>
      <c r="BH226" s="1"/>
      <c r="BI226" s="1"/>
      <c r="BJ226" s="1"/>
      <c r="BK226" s="1"/>
      <c r="BL226" s="1"/>
      <c r="BM226" s="1"/>
      <c r="BN226" s="1"/>
      <c r="BO226" s="1"/>
      <c r="BP226" s="1"/>
      <c r="BQ226" s="1"/>
      <c r="BR226" s="1"/>
      <c r="BS226" s="1"/>
      <c r="BT226" s="1"/>
      <c r="BU226" s="1"/>
      <c r="BV226" s="1"/>
      <c r="BW226" s="1"/>
      <c r="BX226" s="1"/>
      <c r="BY226" s="1"/>
      <c r="BZ226" s="1"/>
      <c r="CA226" s="1"/>
      <c r="CB226" s="1"/>
      <c r="CC226" s="1"/>
      <c r="CD226" s="1"/>
      <c r="CE226" s="1"/>
      <c r="CF226" s="1"/>
      <c r="CG226" s="1"/>
      <c r="CH226" s="1"/>
      <c r="CI226" s="1"/>
      <c r="CJ226" s="1"/>
      <c r="CK226" s="1"/>
      <c r="CL226" s="1"/>
      <c r="CM226" s="1"/>
      <c r="CN226" s="1"/>
      <c r="CO226" s="1"/>
      <c r="CP226" s="1"/>
      <c r="CQ226" s="1"/>
      <c r="CR226" s="1"/>
      <c r="CS226" s="1"/>
      <c r="CT226" s="1"/>
      <c r="CU226" s="1"/>
      <c r="CV226" s="1"/>
      <c r="CW226" s="1"/>
      <c r="CX226" s="1"/>
      <c r="CY226" s="1"/>
      <c r="CZ226" s="1"/>
      <c r="DA226" s="1"/>
      <c r="DB226" s="1"/>
      <c r="DC226" s="1"/>
      <c r="DD226" s="1"/>
      <c r="DE226" s="1"/>
      <c r="DF226" s="1"/>
      <c r="DG226" s="1"/>
      <c r="DH226" s="1"/>
      <c r="DI226" s="1"/>
      <c r="DJ226" s="1"/>
      <c r="DK226" s="1"/>
      <c r="DL226" s="1"/>
      <c r="DM226" s="1"/>
      <c r="DN226" s="1"/>
      <c r="DO226" s="1"/>
      <c r="DP226" s="1"/>
      <c r="DQ226" s="1"/>
      <c r="DR226" s="1"/>
      <c r="DS226" s="1"/>
      <c r="DT226" s="1"/>
      <c r="DU226" s="1"/>
      <c r="DV226" s="1"/>
      <c r="DW226" s="1"/>
      <c r="DX226" s="1">
        <v>7</v>
      </c>
      <c r="DY226" s="1">
        <v>7</v>
      </c>
      <c r="DZ226" s="43">
        <f t="shared" si="9"/>
        <v>1.1666666666666667</v>
      </c>
      <c r="EA226" s="43">
        <f t="shared" si="10"/>
        <v>1.1666666666666667</v>
      </c>
      <c r="EB226" s="44">
        <f t="shared" si="11"/>
        <v>1.3333333333333334E-2</v>
      </c>
    </row>
    <row r="227" spans="1:132" x14ac:dyDescent="0.2">
      <c r="A227" s="2">
        <v>44820</v>
      </c>
      <c r="B227" s="15" t="s">
        <v>284</v>
      </c>
      <c r="C227" s="3" t="s">
        <v>7</v>
      </c>
      <c r="D227" s="1" t="s">
        <v>452</v>
      </c>
      <c r="E227" s="1">
        <v>2</v>
      </c>
      <c r="F227" s="3" t="s">
        <v>9</v>
      </c>
      <c r="G227" s="3">
        <v>3</v>
      </c>
      <c r="H227" s="3">
        <v>2</v>
      </c>
      <c r="I227" s="31">
        <v>0</v>
      </c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  <c r="AZ227" s="1"/>
      <c r="BA227" s="1"/>
      <c r="BB227" s="1"/>
      <c r="BC227" s="1"/>
      <c r="BD227" s="1"/>
      <c r="BE227" s="1"/>
      <c r="BF227" s="1"/>
      <c r="BG227" s="1"/>
      <c r="BH227" s="1"/>
      <c r="BI227" s="1"/>
      <c r="BJ227" s="1"/>
      <c r="BK227" s="1"/>
      <c r="BL227" s="1"/>
      <c r="BM227" s="1"/>
      <c r="BN227" s="1"/>
      <c r="BO227" s="1"/>
      <c r="BP227" s="1"/>
      <c r="BQ227" s="1"/>
      <c r="BR227" s="1"/>
      <c r="BS227" s="1"/>
      <c r="BT227" s="1"/>
      <c r="BU227" s="1"/>
      <c r="BV227" s="1"/>
      <c r="BW227" s="1"/>
      <c r="BX227" s="1"/>
      <c r="BY227" s="1"/>
      <c r="BZ227" s="1"/>
      <c r="CA227" s="1"/>
      <c r="CB227" s="1"/>
      <c r="CC227" s="1"/>
      <c r="CD227" s="1"/>
      <c r="CE227" s="1"/>
      <c r="CF227" s="1"/>
      <c r="CG227" s="1"/>
      <c r="CH227" s="1"/>
      <c r="CI227" s="1"/>
      <c r="CJ227" s="1"/>
      <c r="CK227" s="1"/>
      <c r="CL227" s="1"/>
      <c r="CM227" s="1"/>
      <c r="CN227" s="1"/>
      <c r="CO227" s="1"/>
      <c r="CP227" s="1"/>
      <c r="CQ227" s="1"/>
      <c r="CR227" s="1"/>
      <c r="CS227" s="1"/>
      <c r="CT227" s="1"/>
      <c r="CU227" s="1"/>
      <c r="CV227" s="1"/>
      <c r="CW227" s="1"/>
      <c r="CX227" s="1"/>
      <c r="CY227" s="1"/>
      <c r="CZ227" s="1"/>
      <c r="DA227" s="1"/>
      <c r="DB227" s="1"/>
      <c r="DC227" s="1"/>
      <c r="DD227" s="1"/>
      <c r="DE227" s="1"/>
      <c r="DF227" s="1"/>
      <c r="DG227" s="1"/>
      <c r="DH227" s="1"/>
      <c r="DI227" s="1"/>
      <c r="DJ227" s="1"/>
      <c r="DK227" s="1"/>
      <c r="DL227" s="1"/>
      <c r="DM227" s="1"/>
      <c r="DN227" s="1"/>
      <c r="DO227" s="1"/>
      <c r="DP227" s="1"/>
      <c r="DQ227" s="1"/>
      <c r="DR227" s="1"/>
      <c r="DS227" s="1"/>
      <c r="DT227" s="1"/>
      <c r="DU227" s="1"/>
      <c r="DV227" s="1"/>
      <c r="DW227" s="1"/>
      <c r="DX227" s="1">
        <v>0</v>
      </c>
      <c r="DY227" s="1">
        <v>0</v>
      </c>
      <c r="DZ227" s="43">
        <f t="shared" si="9"/>
        <v>0</v>
      </c>
      <c r="EA227" s="43">
        <f t="shared" si="10"/>
        <v>0</v>
      </c>
      <c r="EB227" s="44">
        <f t="shared" si="11"/>
        <v>0</v>
      </c>
    </row>
    <row r="228" spans="1:132" x14ac:dyDescent="0.2">
      <c r="A228" s="2">
        <v>44820</v>
      </c>
      <c r="B228" s="15" t="s">
        <v>374</v>
      </c>
      <c r="C228" s="3" t="s">
        <v>11</v>
      </c>
      <c r="D228" s="1" t="s">
        <v>452</v>
      </c>
      <c r="E228" s="1">
        <v>1</v>
      </c>
      <c r="F228" s="3" t="s">
        <v>187</v>
      </c>
      <c r="G228" s="3">
        <v>5</v>
      </c>
      <c r="H228" s="3">
        <v>2</v>
      </c>
      <c r="I228" s="31">
        <v>0.26500000000000001</v>
      </c>
      <c r="J228" s="1"/>
      <c r="K228" s="1">
        <v>3</v>
      </c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  <c r="AZ228" s="1"/>
      <c r="BA228" s="1"/>
      <c r="BB228" s="1"/>
      <c r="BC228" s="1"/>
      <c r="BD228" s="1"/>
      <c r="BE228" s="1"/>
      <c r="BF228" s="1"/>
      <c r="BG228" s="1"/>
      <c r="BH228" s="1"/>
      <c r="BI228" s="1"/>
      <c r="BJ228" s="1"/>
      <c r="BK228" s="1"/>
      <c r="BL228" s="1"/>
      <c r="BM228" s="1"/>
      <c r="BN228" s="1">
        <v>2</v>
      </c>
      <c r="BO228" s="1"/>
      <c r="BP228" s="1"/>
      <c r="BQ228" s="1"/>
      <c r="BR228" s="1"/>
      <c r="BS228" s="1"/>
      <c r="BT228" s="1"/>
      <c r="BU228" s="1"/>
      <c r="BV228" s="1"/>
      <c r="BW228" s="1"/>
      <c r="BX228" s="1"/>
      <c r="BY228" s="1"/>
      <c r="BZ228" s="1"/>
      <c r="CA228" s="1"/>
      <c r="CB228" s="1"/>
      <c r="CC228" s="1"/>
      <c r="CD228" s="1"/>
      <c r="CE228" s="1"/>
      <c r="CF228" s="1"/>
      <c r="CG228" s="1"/>
      <c r="CH228" s="1"/>
      <c r="CI228" s="1"/>
      <c r="CJ228" s="1"/>
      <c r="CK228" s="1"/>
      <c r="CL228" s="1"/>
      <c r="CM228" s="1"/>
      <c r="CN228" s="1"/>
      <c r="CO228" s="1"/>
      <c r="CP228" s="1"/>
      <c r="CQ228" s="1"/>
      <c r="CR228" s="1"/>
      <c r="CS228" s="1"/>
      <c r="CT228" s="1"/>
      <c r="CU228" s="1"/>
      <c r="CV228" s="1"/>
      <c r="CW228" s="1"/>
      <c r="CX228" s="1"/>
      <c r="CY228" s="1"/>
      <c r="CZ228" s="1"/>
      <c r="DA228" s="1"/>
      <c r="DB228" s="1"/>
      <c r="DC228" s="1"/>
      <c r="DD228" s="1"/>
      <c r="DE228" s="1"/>
      <c r="DF228" s="1"/>
      <c r="DG228" s="1"/>
      <c r="DH228" s="1"/>
      <c r="DI228" s="1"/>
      <c r="DJ228" s="1"/>
      <c r="DK228" s="1"/>
      <c r="DL228" s="1"/>
      <c r="DM228" s="1"/>
      <c r="DN228" s="1"/>
      <c r="DO228" s="1"/>
      <c r="DP228" s="1"/>
      <c r="DQ228" s="1"/>
      <c r="DR228" s="1"/>
      <c r="DS228" s="1"/>
      <c r="DT228" s="1"/>
      <c r="DU228" s="1">
        <v>1</v>
      </c>
      <c r="DV228" s="1"/>
      <c r="DW228" s="1"/>
      <c r="DX228" s="1">
        <v>6</v>
      </c>
      <c r="DY228" s="1">
        <v>5</v>
      </c>
      <c r="DZ228" s="43">
        <f t="shared" si="9"/>
        <v>0.6</v>
      </c>
      <c r="EA228" s="43">
        <f t="shared" si="10"/>
        <v>0.5</v>
      </c>
      <c r="EB228" s="44">
        <f t="shared" si="11"/>
        <v>2.6500000000000003E-2</v>
      </c>
    </row>
    <row r="229" spans="1:132" x14ac:dyDescent="0.2">
      <c r="A229" s="2">
        <v>44834</v>
      </c>
      <c r="B229" s="15" t="s">
        <v>376</v>
      </c>
      <c r="C229" s="3" t="s">
        <v>0</v>
      </c>
      <c r="D229" s="1" t="s">
        <v>452</v>
      </c>
      <c r="E229" s="1">
        <v>10</v>
      </c>
      <c r="F229" s="3" t="s">
        <v>187</v>
      </c>
      <c r="G229" s="3">
        <v>5</v>
      </c>
      <c r="H229" s="3">
        <v>2</v>
      </c>
      <c r="I229" s="31">
        <v>0.42499999999999999</v>
      </c>
      <c r="J229" s="1"/>
      <c r="K229" s="1">
        <v>1</v>
      </c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>
        <v>1</v>
      </c>
      <c r="Y229" s="1"/>
      <c r="Z229" s="1"/>
      <c r="AA229" s="1"/>
      <c r="AB229" s="1">
        <v>6</v>
      </c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  <c r="AZ229" s="1"/>
      <c r="BA229" s="1"/>
      <c r="BB229" s="1"/>
      <c r="BC229" s="1"/>
      <c r="BD229" s="1"/>
      <c r="BE229" s="1"/>
      <c r="BF229" s="1"/>
      <c r="BG229" s="1"/>
      <c r="BH229" s="1"/>
      <c r="BI229" s="1"/>
      <c r="BJ229" s="1"/>
      <c r="BK229" s="1"/>
      <c r="BL229" s="1"/>
      <c r="BM229" s="1"/>
      <c r="BN229" s="1"/>
      <c r="BO229" s="1"/>
      <c r="BP229" s="1"/>
      <c r="BQ229" s="1"/>
      <c r="BR229" s="1"/>
      <c r="BS229" s="1"/>
      <c r="BT229" s="1"/>
      <c r="BU229" s="1"/>
      <c r="BV229" s="1"/>
      <c r="BW229" s="1"/>
      <c r="BX229" s="1"/>
      <c r="BY229" s="1"/>
      <c r="BZ229" s="1"/>
      <c r="CA229" s="1"/>
      <c r="CB229" s="1"/>
      <c r="CC229" s="1"/>
      <c r="CD229" s="1"/>
      <c r="CE229" s="1"/>
      <c r="CF229" s="1"/>
      <c r="CG229" s="1"/>
      <c r="CH229" s="1"/>
      <c r="CI229" s="1"/>
      <c r="CJ229" s="1"/>
      <c r="CK229" s="1"/>
      <c r="CL229" s="1"/>
      <c r="CM229" s="1"/>
      <c r="CN229" s="1"/>
      <c r="CO229" s="1"/>
      <c r="CP229" s="1"/>
      <c r="CQ229" s="1"/>
      <c r="CR229" s="1"/>
      <c r="CS229" s="1"/>
      <c r="CT229" s="1"/>
      <c r="CU229" s="1"/>
      <c r="CV229" s="1"/>
      <c r="CW229" s="1"/>
      <c r="CX229" s="1"/>
      <c r="CY229" s="1"/>
      <c r="CZ229" s="1"/>
      <c r="DA229" s="1"/>
      <c r="DB229" s="1"/>
      <c r="DC229" s="1">
        <v>1</v>
      </c>
      <c r="DD229" s="1"/>
      <c r="DE229" s="1"/>
      <c r="DF229" s="1"/>
      <c r="DG229" s="1"/>
      <c r="DH229" s="1"/>
      <c r="DI229" s="1"/>
      <c r="DJ229" s="1"/>
      <c r="DK229" s="1"/>
      <c r="DL229" s="1"/>
      <c r="DM229" s="1"/>
      <c r="DN229" s="1"/>
      <c r="DO229" s="1"/>
      <c r="DP229" s="1"/>
      <c r="DQ229" s="1"/>
      <c r="DR229" s="1"/>
      <c r="DS229" s="1"/>
      <c r="DT229" s="1"/>
      <c r="DU229" s="1"/>
      <c r="DV229" s="1"/>
      <c r="DW229" s="1"/>
      <c r="DX229" s="1">
        <v>9</v>
      </c>
      <c r="DY229" s="1">
        <v>8</v>
      </c>
      <c r="DZ229" s="43">
        <f t="shared" si="9"/>
        <v>0.9</v>
      </c>
      <c r="EA229" s="43">
        <f t="shared" si="10"/>
        <v>0.8</v>
      </c>
      <c r="EB229" s="44">
        <f t="shared" si="11"/>
        <v>4.2499999999999996E-2</v>
      </c>
    </row>
    <row r="230" spans="1:132" x14ac:dyDescent="0.2">
      <c r="A230" s="2">
        <v>44834</v>
      </c>
      <c r="B230" s="15" t="s">
        <v>377</v>
      </c>
      <c r="C230" s="3" t="s">
        <v>1</v>
      </c>
      <c r="D230" s="1" t="s">
        <v>452</v>
      </c>
      <c r="E230" s="1">
        <v>9</v>
      </c>
      <c r="F230" s="3" t="s">
        <v>9</v>
      </c>
      <c r="G230" s="3">
        <v>3</v>
      </c>
      <c r="H230" s="3">
        <v>2</v>
      </c>
      <c r="I230" s="31">
        <v>0.215</v>
      </c>
      <c r="J230" s="3">
        <v>1</v>
      </c>
      <c r="K230" s="3">
        <v>1</v>
      </c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  <c r="AZ230" s="1"/>
      <c r="BA230" s="1"/>
      <c r="BB230" s="1"/>
      <c r="BC230" s="1"/>
      <c r="BD230" s="1"/>
      <c r="BE230" s="1"/>
      <c r="BF230" s="1"/>
      <c r="BG230" s="1"/>
      <c r="BH230" s="1"/>
      <c r="BI230" s="1"/>
      <c r="BJ230" s="1"/>
      <c r="BK230" s="1"/>
      <c r="BL230" s="1"/>
      <c r="BM230" s="1"/>
      <c r="BN230" s="1"/>
      <c r="BO230" s="1"/>
      <c r="BP230" s="1"/>
      <c r="BQ230" s="1"/>
      <c r="BR230" s="1"/>
      <c r="BS230" s="1"/>
      <c r="BT230" s="1"/>
      <c r="BU230" s="1"/>
      <c r="BV230" s="1"/>
      <c r="BW230" s="1"/>
      <c r="BX230" s="1"/>
      <c r="BY230" s="1"/>
      <c r="BZ230" s="1"/>
      <c r="CA230" s="1"/>
      <c r="CB230" s="1"/>
      <c r="CC230" s="1"/>
      <c r="CD230" s="1"/>
      <c r="CE230" s="1">
        <v>1</v>
      </c>
      <c r="CF230" s="1"/>
      <c r="CG230" s="1"/>
      <c r="CH230" s="1"/>
      <c r="CI230" s="1"/>
      <c r="CJ230" s="1"/>
      <c r="CK230" s="1"/>
      <c r="CL230" s="1"/>
      <c r="CM230" s="1"/>
      <c r="CN230" s="1"/>
      <c r="CO230" s="1"/>
      <c r="CP230" s="1"/>
      <c r="CQ230" s="1"/>
      <c r="CR230" s="1"/>
      <c r="CS230" s="1"/>
      <c r="CT230" s="1"/>
      <c r="CU230" s="1"/>
      <c r="CV230" s="1"/>
      <c r="CW230" s="1"/>
      <c r="CX230" s="1"/>
      <c r="CY230" s="1"/>
      <c r="CZ230" s="1"/>
      <c r="DA230" s="1"/>
      <c r="DB230" s="1"/>
      <c r="DC230" s="1">
        <v>2</v>
      </c>
      <c r="DD230" s="1"/>
      <c r="DE230" s="1"/>
      <c r="DF230" s="1"/>
      <c r="DG230" s="1"/>
      <c r="DH230" s="1"/>
      <c r="DI230" s="1"/>
      <c r="DJ230" s="1"/>
      <c r="DK230" s="1"/>
      <c r="DL230" s="1"/>
      <c r="DM230" s="1"/>
      <c r="DN230" s="1"/>
      <c r="DO230" s="1"/>
      <c r="DP230" s="1"/>
      <c r="DQ230" s="1"/>
      <c r="DR230" s="1"/>
      <c r="DS230" s="1"/>
      <c r="DT230" s="1"/>
      <c r="DU230" s="1"/>
      <c r="DV230" s="1"/>
      <c r="DW230" s="1"/>
      <c r="DX230" s="1">
        <v>5</v>
      </c>
      <c r="DY230" s="1">
        <v>2</v>
      </c>
      <c r="DZ230" s="43">
        <f t="shared" si="9"/>
        <v>0.83333333333333337</v>
      </c>
      <c r="EA230" s="43">
        <f t="shared" si="10"/>
        <v>0.33333333333333331</v>
      </c>
      <c r="EB230" s="44">
        <f t="shared" si="11"/>
        <v>3.5833333333333335E-2</v>
      </c>
    </row>
    <row r="231" spans="1:132" x14ac:dyDescent="0.2">
      <c r="A231" s="2">
        <v>44834</v>
      </c>
      <c r="B231" s="15" t="s">
        <v>378</v>
      </c>
      <c r="C231" s="3" t="s">
        <v>2</v>
      </c>
      <c r="D231" s="1" t="s">
        <v>452</v>
      </c>
      <c r="E231" s="1">
        <v>8</v>
      </c>
      <c r="F231" s="3" t="s">
        <v>187</v>
      </c>
      <c r="G231" s="3">
        <v>5</v>
      </c>
      <c r="H231" s="3">
        <v>2</v>
      </c>
      <c r="I231" s="31">
        <v>0.13500000000000001</v>
      </c>
      <c r="J231" s="1"/>
      <c r="K231" s="1">
        <v>3</v>
      </c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>
        <v>3</v>
      </c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>
        <v>2</v>
      </c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  <c r="AZ231" s="1"/>
      <c r="BA231" s="1"/>
      <c r="BB231" s="1"/>
      <c r="BC231" s="1"/>
      <c r="BD231" s="1"/>
      <c r="BE231" s="1"/>
      <c r="BF231" s="1"/>
      <c r="BG231" s="1"/>
      <c r="BH231" s="1"/>
      <c r="BI231" s="1"/>
      <c r="BJ231" s="1"/>
      <c r="BK231" s="1"/>
      <c r="BL231" s="1"/>
      <c r="BM231" s="1"/>
      <c r="BN231" s="1"/>
      <c r="BO231" s="1"/>
      <c r="BP231" s="1"/>
      <c r="BQ231" s="1"/>
      <c r="BR231" s="1"/>
      <c r="BS231" s="1"/>
      <c r="BT231" s="1"/>
      <c r="BU231" s="1"/>
      <c r="BV231" s="1"/>
      <c r="BW231" s="1"/>
      <c r="BX231" s="1"/>
      <c r="BY231" s="1"/>
      <c r="BZ231" s="1"/>
      <c r="CA231" s="1"/>
      <c r="CB231" s="1"/>
      <c r="CC231" s="1"/>
      <c r="CD231" s="1"/>
      <c r="CE231" s="1">
        <v>1</v>
      </c>
      <c r="CF231" s="1"/>
      <c r="CG231" s="1"/>
      <c r="CH231" s="1"/>
      <c r="CI231" s="1"/>
      <c r="CJ231" s="1"/>
      <c r="CK231" s="1"/>
      <c r="CL231" s="1"/>
      <c r="CM231" s="1"/>
      <c r="CN231" s="1"/>
      <c r="CO231" s="1"/>
      <c r="CP231" s="1"/>
      <c r="CQ231" s="1"/>
      <c r="CR231" s="1"/>
      <c r="CS231" s="1"/>
      <c r="CT231" s="1"/>
      <c r="CU231" s="1"/>
      <c r="CV231" s="1"/>
      <c r="CW231" s="1"/>
      <c r="CX231" s="1"/>
      <c r="CY231" s="1"/>
      <c r="CZ231" s="1"/>
      <c r="DA231" s="1"/>
      <c r="DB231" s="1"/>
      <c r="DC231" s="1"/>
      <c r="DD231" s="1"/>
      <c r="DE231" s="1"/>
      <c r="DF231" s="1"/>
      <c r="DG231" s="1"/>
      <c r="DH231" s="1"/>
      <c r="DI231" s="1"/>
      <c r="DJ231" s="1"/>
      <c r="DK231" s="1"/>
      <c r="DL231" s="1"/>
      <c r="DM231" s="1"/>
      <c r="DN231" s="1"/>
      <c r="DO231" s="1"/>
      <c r="DP231" s="1"/>
      <c r="DQ231" s="1"/>
      <c r="DR231" s="1"/>
      <c r="DS231" s="1"/>
      <c r="DT231" s="1"/>
      <c r="DU231" s="1"/>
      <c r="DV231" s="1"/>
      <c r="DW231" s="1"/>
      <c r="DX231" s="1">
        <v>9</v>
      </c>
      <c r="DY231" s="1">
        <v>8</v>
      </c>
      <c r="DZ231" s="43">
        <f t="shared" si="9"/>
        <v>0.9</v>
      </c>
      <c r="EA231" s="43">
        <f t="shared" si="10"/>
        <v>0.8</v>
      </c>
      <c r="EB231" s="44">
        <f t="shared" si="11"/>
        <v>1.3500000000000002E-2</v>
      </c>
    </row>
    <row r="232" spans="1:132" x14ac:dyDescent="0.2">
      <c r="A232" s="2">
        <v>44834</v>
      </c>
      <c r="B232" s="15" t="s">
        <v>224</v>
      </c>
      <c r="C232" s="1" t="s">
        <v>3</v>
      </c>
      <c r="D232" s="1" t="s">
        <v>452</v>
      </c>
      <c r="E232" s="1">
        <v>7</v>
      </c>
      <c r="F232" s="3" t="s">
        <v>187</v>
      </c>
      <c r="G232" s="3">
        <v>3</v>
      </c>
      <c r="H232" s="3">
        <v>1</v>
      </c>
      <c r="I232" s="31">
        <v>0.22500000000000001</v>
      </c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>
        <v>2</v>
      </c>
      <c r="W232" s="1"/>
      <c r="X232" s="1"/>
      <c r="Y232" s="1"/>
      <c r="Z232" s="1">
        <v>7</v>
      </c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  <c r="AZ232" s="1"/>
      <c r="BA232" s="1"/>
      <c r="BB232" s="1"/>
      <c r="BC232" s="1"/>
      <c r="BD232" s="1"/>
      <c r="BE232" s="1"/>
      <c r="BF232" s="1"/>
      <c r="BG232" s="1"/>
      <c r="BH232" s="1"/>
      <c r="BI232" s="1"/>
      <c r="BJ232" s="1"/>
      <c r="BK232" s="1"/>
      <c r="BL232" s="1"/>
      <c r="BM232" s="1"/>
      <c r="BN232" s="1">
        <v>1</v>
      </c>
      <c r="BO232" s="1"/>
      <c r="BP232" s="1"/>
      <c r="BQ232" s="1"/>
      <c r="BR232" s="1"/>
      <c r="BS232" s="1"/>
      <c r="BT232" s="1"/>
      <c r="BU232" s="1"/>
      <c r="BV232" s="1"/>
      <c r="BW232" s="1"/>
      <c r="BX232" s="1"/>
      <c r="BY232" s="1"/>
      <c r="BZ232" s="1"/>
      <c r="CA232" s="1"/>
      <c r="CB232" s="1"/>
      <c r="CC232" s="1"/>
      <c r="CD232" s="1"/>
      <c r="CE232" s="1"/>
      <c r="CF232" s="1"/>
      <c r="CG232" s="1"/>
      <c r="CH232" s="1"/>
      <c r="CI232" s="1"/>
      <c r="CJ232" s="1"/>
      <c r="CK232" s="1"/>
      <c r="CL232" s="1"/>
      <c r="CM232" s="1"/>
      <c r="CN232" s="1"/>
      <c r="CO232" s="1"/>
      <c r="CP232" s="1"/>
      <c r="CQ232" s="1"/>
      <c r="CR232" s="1"/>
      <c r="CS232" s="1"/>
      <c r="CT232" s="1"/>
      <c r="CU232" s="1"/>
      <c r="CV232" s="1"/>
      <c r="CW232" s="1"/>
      <c r="CX232" s="1"/>
      <c r="CY232" s="1"/>
      <c r="CZ232" s="1"/>
      <c r="DA232" s="1"/>
      <c r="DB232" s="1"/>
      <c r="DC232" s="1"/>
      <c r="DD232" s="1"/>
      <c r="DE232" s="1"/>
      <c r="DF232" s="1"/>
      <c r="DG232" s="1"/>
      <c r="DH232" s="1"/>
      <c r="DI232" s="1"/>
      <c r="DJ232" s="1"/>
      <c r="DK232" s="1"/>
      <c r="DL232" s="1"/>
      <c r="DM232" s="1"/>
      <c r="DN232" s="1"/>
      <c r="DO232" s="1"/>
      <c r="DP232" s="1"/>
      <c r="DQ232" s="1"/>
      <c r="DR232" s="1"/>
      <c r="DS232" s="1"/>
      <c r="DT232" s="1"/>
      <c r="DU232" s="1"/>
      <c r="DV232" s="1"/>
      <c r="DW232" s="1"/>
      <c r="DX232" s="1">
        <v>10</v>
      </c>
      <c r="DY232" s="1">
        <v>10</v>
      </c>
      <c r="DZ232" s="43">
        <f t="shared" si="9"/>
        <v>3.3333333333333335</v>
      </c>
      <c r="EA232" s="43">
        <f t="shared" si="10"/>
        <v>3.3333333333333335</v>
      </c>
      <c r="EB232" s="44">
        <f t="shared" si="11"/>
        <v>7.4999999999999997E-2</v>
      </c>
    </row>
    <row r="233" spans="1:132" x14ac:dyDescent="0.2">
      <c r="A233" s="2">
        <v>44834</v>
      </c>
      <c r="B233" s="15" t="s">
        <v>303</v>
      </c>
      <c r="C233" s="3" t="s">
        <v>12</v>
      </c>
      <c r="D233" s="1" t="s">
        <v>452</v>
      </c>
      <c r="E233" s="1">
        <v>6</v>
      </c>
      <c r="F233" s="3" t="s">
        <v>187</v>
      </c>
      <c r="G233" s="3">
        <v>5</v>
      </c>
      <c r="H233" s="3">
        <v>2</v>
      </c>
      <c r="I233" s="31">
        <v>0.26</v>
      </c>
      <c r="J233" s="3">
        <v>1</v>
      </c>
      <c r="K233" s="3">
        <v>2</v>
      </c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>
        <v>2</v>
      </c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  <c r="AZ233" s="1"/>
      <c r="BA233" s="1"/>
      <c r="BB233" s="1"/>
      <c r="BC233" s="1"/>
      <c r="BD233" s="1"/>
      <c r="BE233" s="1"/>
      <c r="BF233" s="1"/>
      <c r="BG233" s="1"/>
      <c r="BH233" s="1"/>
      <c r="BI233" s="1"/>
      <c r="BJ233" s="1"/>
      <c r="BK233" s="1"/>
      <c r="BL233" s="1"/>
      <c r="BM233" s="1"/>
      <c r="BN233" s="1"/>
      <c r="BO233" s="1"/>
      <c r="BP233" s="1"/>
      <c r="BQ233" s="1"/>
      <c r="BR233" s="1"/>
      <c r="BS233" s="1"/>
      <c r="BT233" s="1"/>
      <c r="BU233" s="1"/>
      <c r="BV233" s="1"/>
      <c r="BW233" s="1"/>
      <c r="BX233" s="1"/>
      <c r="BY233" s="1"/>
      <c r="BZ233" s="1"/>
      <c r="CA233" s="1"/>
      <c r="CB233" s="1"/>
      <c r="CC233" s="1"/>
      <c r="CD233" s="1"/>
      <c r="CE233" s="1"/>
      <c r="CF233" s="1"/>
      <c r="CG233" s="1"/>
      <c r="CH233" s="1"/>
      <c r="CI233" s="1"/>
      <c r="CJ233" s="1"/>
      <c r="CK233" s="1"/>
      <c r="CL233" s="1"/>
      <c r="CM233" s="1"/>
      <c r="CN233" s="1"/>
      <c r="CO233" s="1"/>
      <c r="CP233" s="1"/>
      <c r="CQ233" s="1"/>
      <c r="CR233" s="1"/>
      <c r="CS233" s="1"/>
      <c r="CT233" s="1"/>
      <c r="CU233" s="1"/>
      <c r="CV233" s="1"/>
      <c r="CW233" s="1"/>
      <c r="CX233" s="1"/>
      <c r="CY233" s="1"/>
      <c r="CZ233" s="1"/>
      <c r="DA233" s="1"/>
      <c r="DB233" s="1"/>
      <c r="DC233" s="1"/>
      <c r="DD233" s="1">
        <v>1</v>
      </c>
      <c r="DE233" s="1"/>
      <c r="DF233" s="1"/>
      <c r="DG233" s="1"/>
      <c r="DH233" s="1"/>
      <c r="DI233" s="1"/>
      <c r="DJ233" s="1"/>
      <c r="DK233" s="1"/>
      <c r="DL233" s="1"/>
      <c r="DM233" s="1"/>
      <c r="DN233" s="1"/>
      <c r="DO233" s="1"/>
      <c r="DP233" s="1"/>
      <c r="DQ233" s="1"/>
      <c r="DR233" s="1"/>
      <c r="DS233" s="1"/>
      <c r="DT233" s="1"/>
      <c r="DU233" s="1"/>
      <c r="DV233" s="1"/>
      <c r="DW233" s="1"/>
      <c r="DX233" s="1">
        <v>6</v>
      </c>
      <c r="DY233" s="1">
        <v>5</v>
      </c>
      <c r="DZ233" s="43">
        <f t="shared" si="9"/>
        <v>0.6</v>
      </c>
      <c r="EA233" s="43">
        <f t="shared" si="10"/>
        <v>0.5</v>
      </c>
      <c r="EB233" s="44">
        <f t="shared" si="11"/>
        <v>2.6000000000000002E-2</v>
      </c>
    </row>
    <row r="234" spans="1:132" x14ac:dyDescent="0.2">
      <c r="A234" s="2">
        <v>44834</v>
      </c>
      <c r="B234" s="15" t="s">
        <v>380</v>
      </c>
      <c r="C234" s="3" t="s">
        <v>5</v>
      </c>
      <c r="D234" s="1" t="s">
        <v>452</v>
      </c>
      <c r="E234" s="1">
        <v>5</v>
      </c>
      <c r="F234" s="3" t="s">
        <v>187</v>
      </c>
      <c r="G234" s="3">
        <v>5</v>
      </c>
      <c r="H234" s="3">
        <v>2</v>
      </c>
      <c r="I234" s="31">
        <v>9.5000000000000001E-2</v>
      </c>
      <c r="J234" s="1"/>
      <c r="K234" s="1">
        <v>1</v>
      </c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>
        <v>4</v>
      </c>
      <c r="AC234" s="1"/>
      <c r="AD234" s="1"/>
      <c r="AE234" s="1"/>
      <c r="AF234" s="1">
        <v>2</v>
      </c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  <c r="AZ234" s="1"/>
      <c r="BA234" s="1"/>
      <c r="BB234" s="1"/>
      <c r="BC234" s="1"/>
      <c r="BD234" s="1"/>
      <c r="BE234" s="1"/>
      <c r="BF234" s="1"/>
      <c r="BG234" s="1"/>
      <c r="BH234" s="1"/>
      <c r="BI234" s="1"/>
      <c r="BJ234" s="1"/>
      <c r="BK234" s="1"/>
      <c r="BL234" s="1"/>
      <c r="BM234" s="1"/>
      <c r="BN234" s="1"/>
      <c r="BO234" s="1"/>
      <c r="BP234" s="1"/>
      <c r="BQ234" s="1"/>
      <c r="BR234" s="1"/>
      <c r="BS234" s="1"/>
      <c r="BT234" s="1"/>
      <c r="BU234" s="1"/>
      <c r="BV234" s="1"/>
      <c r="BW234" s="1"/>
      <c r="BX234" s="1"/>
      <c r="BY234" s="1"/>
      <c r="BZ234" s="1"/>
      <c r="CA234" s="1"/>
      <c r="CB234" s="1"/>
      <c r="CC234" s="1"/>
      <c r="CD234" s="1"/>
      <c r="CE234" s="1"/>
      <c r="CF234" s="1"/>
      <c r="CG234" s="1"/>
      <c r="CH234" s="1"/>
      <c r="CI234" s="1"/>
      <c r="CJ234" s="1"/>
      <c r="CK234" s="1"/>
      <c r="CL234" s="1"/>
      <c r="CM234" s="1"/>
      <c r="CN234" s="1"/>
      <c r="CO234" s="1"/>
      <c r="CP234" s="1"/>
      <c r="CQ234" s="1"/>
      <c r="CR234" s="1"/>
      <c r="CS234" s="1"/>
      <c r="CT234" s="1"/>
      <c r="CU234" s="1"/>
      <c r="CV234" s="1"/>
      <c r="CW234" s="1"/>
      <c r="CX234" s="1"/>
      <c r="CY234" s="1"/>
      <c r="CZ234" s="1"/>
      <c r="DA234" s="1"/>
      <c r="DB234" s="1"/>
      <c r="DC234" s="1"/>
      <c r="DD234" s="1"/>
      <c r="DE234" s="1"/>
      <c r="DF234" s="1"/>
      <c r="DG234" s="1"/>
      <c r="DH234" s="1"/>
      <c r="DI234" s="1"/>
      <c r="DJ234" s="1"/>
      <c r="DK234" s="1"/>
      <c r="DL234" s="1"/>
      <c r="DM234" s="1"/>
      <c r="DN234" s="1"/>
      <c r="DO234" s="1"/>
      <c r="DP234" s="1"/>
      <c r="DQ234" s="1"/>
      <c r="DR234" s="1"/>
      <c r="DS234" s="1"/>
      <c r="DT234" s="1"/>
      <c r="DU234" s="1"/>
      <c r="DV234" s="1"/>
      <c r="DW234" s="1"/>
      <c r="DX234" s="1">
        <v>7</v>
      </c>
      <c r="DY234" s="1">
        <v>7</v>
      </c>
      <c r="DZ234" s="43">
        <f t="shared" si="9"/>
        <v>0.7</v>
      </c>
      <c r="EA234" s="43">
        <f t="shared" si="10"/>
        <v>0.7</v>
      </c>
      <c r="EB234" s="44">
        <f t="shared" si="11"/>
        <v>9.4999999999999998E-3</v>
      </c>
    </row>
    <row r="235" spans="1:132" x14ac:dyDescent="0.2">
      <c r="A235" s="2">
        <v>44834</v>
      </c>
      <c r="B235" s="15" t="s">
        <v>381</v>
      </c>
      <c r="C235" s="3" t="s">
        <v>300</v>
      </c>
      <c r="D235" s="1" t="s">
        <v>452</v>
      </c>
      <c r="E235" s="1">
        <v>3</v>
      </c>
      <c r="F235" s="3" t="s">
        <v>187</v>
      </c>
      <c r="G235" s="3">
        <v>3</v>
      </c>
      <c r="H235" s="3">
        <v>2</v>
      </c>
      <c r="I235" s="31">
        <v>0.255</v>
      </c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>
        <v>2</v>
      </c>
      <c r="AC235" s="1"/>
      <c r="AD235" s="1"/>
      <c r="AE235" s="1"/>
      <c r="AF235" s="1">
        <v>2</v>
      </c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  <c r="AZ235" s="1"/>
      <c r="BA235" s="1"/>
      <c r="BB235" s="1"/>
      <c r="BC235" s="1"/>
      <c r="BD235" s="1"/>
      <c r="BE235" s="1"/>
      <c r="BF235" s="1"/>
      <c r="BG235" s="1"/>
      <c r="BH235" s="1"/>
      <c r="BI235" s="1"/>
      <c r="BJ235" s="1"/>
      <c r="BK235" s="1"/>
      <c r="BL235" s="1"/>
      <c r="BM235" s="1"/>
      <c r="BN235" s="1"/>
      <c r="BO235" s="1"/>
      <c r="BP235" s="1"/>
      <c r="BQ235" s="1"/>
      <c r="BR235" s="1"/>
      <c r="BS235" s="1"/>
      <c r="BT235" s="1"/>
      <c r="BU235" s="1"/>
      <c r="BV235" s="1"/>
      <c r="BW235" s="1"/>
      <c r="BX235" s="1"/>
      <c r="BY235" s="1"/>
      <c r="BZ235" s="1"/>
      <c r="CA235" s="1"/>
      <c r="CB235" s="1"/>
      <c r="CC235" s="1"/>
      <c r="CD235" s="1"/>
      <c r="CE235" s="1"/>
      <c r="CF235" s="1"/>
      <c r="CG235" s="1"/>
      <c r="CH235" s="1"/>
      <c r="CI235" s="1"/>
      <c r="CJ235" s="1"/>
      <c r="CK235" s="1"/>
      <c r="CL235" s="1"/>
      <c r="CM235" s="1"/>
      <c r="CN235" s="1"/>
      <c r="CO235" s="1"/>
      <c r="CP235" s="1"/>
      <c r="CQ235" s="1"/>
      <c r="CR235" s="1"/>
      <c r="CS235" s="1"/>
      <c r="CT235" s="1"/>
      <c r="CU235" s="1"/>
      <c r="CV235" s="1"/>
      <c r="CW235" s="1"/>
      <c r="CX235" s="1"/>
      <c r="CY235" s="1"/>
      <c r="CZ235" s="1"/>
      <c r="DA235" s="1"/>
      <c r="DB235" s="1"/>
      <c r="DC235" s="1"/>
      <c r="DD235" s="1"/>
      <c r="DE235" s="1"/>
      <c r="DF235" s="1"/>
      <c r="DG235" s="1"/>
      <c r="DH235" s="1"/>
      <c r="DI235" s="1"/>
      <c r="DJ235" s="1"/>
      <c r="DK235" s="1"/>
      <c r="DL235" s="1"/>
      <c r="DM235" s="1"/>
      <c r="DN235" s="1"/>
      <c r="DO235" s="1"/>
      <c r="DP235" s="1"/>
      <c r="DQ235" s="1"/>
      <c r="DR235" s="1"/>
      <c r="DS235" s="1"/>
      <c r="DT235" s="1"/>
      <c r="DU235" s="1"/>
      <c r="DV235" s="1"/>
      <c r="DW235" s="1"/>
      <c r="DX235" s="1">
        <v>4</v>
      </c>
      <c r="DY235" s="1">
        <v>4</v>
      </c>
      <c r="DZ235" s="43">
        <f t="shared" si="9"/>
        <v>0.66666666666666663</v>
      </c>
      <c r="EA235" s="43">
        <f t="shared" si="10"/>
        <v>0.66666666666666663</v>
      </c>
      <c r="EB235" s="44">
        <f t="shared" si="11"/>
        <v>4.2500000000000003E-2</v>
      </c>
    </row>
    <row r="236" spans="1:132" x14ac:dyDescent="0.2">
      <c r="A236" s="2">
        <v>44834</v>
      </c>
      <c r="B236" s="15" t="s">
        <v>275</v>
      </c>
      <c r="C236" s="3" t="s">
        <v>7</v>
      </c>
      <c r="D236" s="1" t="s">
        <v>452</v>
      </c>
      <c r="E236" s="1">
        <v>2</v>
      </c>
      <c r="F236" s="3" t="s">
        <v>187</v>
      </c>
      <c r="G236" s="3">
        <v>3</v>
      </c>
      <c r="H236" s="3">
        <v>2</v>
      </c>
      <c r="I236" s="31">
        <v>5.5E-2</v>
      </c>
      <c r="J236" s="3">
        <v>1</v>
      </c>
      <c r="K236" s="3">
        <v>2</v>
      </c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>
        <v>1</v>
      </c>
      <c r="AD236" s="1"/>
      <c r="AE236" s="1"/>
      <c r="AF236" s="1">
        <v>1</v>
      </c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  <c r="AY236" s="1"/>
      <c r="AZ236" s="1"/>
      <c r="BA236" s="1"/>
      <c r="BB236" s="1"/>
      <c r="BC236" s="1"/>
      <c r="BD236" s="1"/>
      <c r="BE236" s="1"/>
      <c r="BF236" s="1"/>
      <c r="BG236" s="1"/>
      <c r="BH236" s="1"/>
      <c r="BI236" s="1"/>
      <c r="BJ236" s="1"/>
      <c r="BK236" s="1"/>
      <c r="BL236" s="1"/>
      <c r="BM236" s="1"/>
      <c r="BN236" s="1"/>
      <c r="BO236" s="1"/>
      <c r="BP236" s="1"/>
      <c r="BQ236" s="1"/>
      <c r="BR236" s="1"/>
      <c r="BS236" s="1"/>
      <c r="BT236" s="1"/>
      <c r="BU236" s="1"/>
      <c r="BV236" s="1"/>
      <c r="BW236" s="1"/>
      <c r="BX236" s="1"/>
      <c r="BY236" s="1"/>
      <c r="BZ236" s="1"/>
      <c r="CA236" s="1"/>
      <c r="CB236" s="1"/>
      <c r="CC236" s="1"/>
      <c r="CD236" s="1"/>
      <c r="CE236" s="1"/>
      <c r="CF236" s="1"/>
      <c r="CG236" s="1"/>
      <c r="CH236" s="1"/>
      <c r="CI236" s="1"/>
      <c r="CJ236" s="1"/>
      <c r="CK236" s="1"/>
      <c r="CL236" s="1"/>
      <c r="CM236" s="1"/>
      <c r="CN236" s="1"/>
      <c r="CO236" s="1"/>
      <c r="CP236" s="1"/>
      <c r="CQ236" s="1"/>
      <c r="CR236" s="1"/>
      <c r="CS236" s="1"/>
      <c r="CT236" s="1"/>
      <c r="CU236" s="1"/>
      <c r="CV236" s="1"/>
      <c r="CW236" s="1"/>
      <c r="CX236" s="1"/>
      <c r="CY236" s="1"/>
      <c r="CZ236" s="1"/>
      <c r="DA236" s="1"/>
      <c r="DB236" s="1"/>
      <c r="DC236" s="1"/>
      <c r="DD236" s="1"/>
      <c r="DE236" s="1"/>
      <c r="DF236" s="1"/>
      <c r="DG236" s="1"/>
      <c r="DH236" s="1"/>
      <c r="DI236" s="1"/>
      <c r="DJ236" s="1"/>
      <c r="DK236" s="1"/>
      <c r="DL236" s="1"/>
      <c r="DM236" s="1"/>
      <c r="DN236" s="1"/>
      <c r="DO236" s="1"/>
      <c r="DP236" s="1"/>
      <c r="DQ236" s="1"/>
      <c r="DR236" s="1"/>
      <c r="DS236" s="1"/>
      <c r="DT236" s="1"/>
      <c r="DU236" s="1"/>
      <c r="DV236" s="1"/>
      <c r="DW236" s="1"/>
      <c r="DX236" s="1">
        <v>5</v>
      </c>
      <c r="DY236" s="1">
        <v>5</v>
      </c>
      <c r="DZ236" s="43">
        <f t="shared" si="9"/>
        <v>0.83333333333333337</v>
      </c>
      <c r="EA236" s="43">
        <f t="shared" si="10"/>
        <v>0.83333333333333337</v>
      </c>
      <c r="EB236" s="44">
        <f t="shared" si="11"/>
        <v>9.1666666666666667E-3</v>
      </c>
    </row>
    <row r="237" spans="1:132" x14ac:dyDescent="0.2">
      <c r="A237" s="2">
        <v>44834</v>
      </c>
      <c r="B237" s="15" t="s">
        <v>276</v>
      </c>
      <c r="C237" s="3" t="s">
        <v>11</v>
      </c>
      <c r="D237" s="1" t="s">
        <v>452</v>
      </c>
      <c r="E237" s="1">
        <v>1</v>
      </c>
      <c r="F237" s="3" t="s">
        <v>187</v>
      </c>
      <c r="G237" s="3">
        <v>5</v>
      </c>
      <c r="H237" s="3">
        <v>2</v>
      </c>
      <c r="I237" s="31">
        <v>0.09</v>
      </c>
      <c r="J237" s="1"/>
      <c r="K237" s="1">
        <v>2</v>
      </c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>
        <v>3</v>
      </c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  <c r="AZ237" s="1"/>
      <c r="BA237" s="1"/>
      <c r="BB237" s="1"/>
      <c r="BC237" s="1"/>
      <c r="BD237" s="1"/>
      <c r="BE237" s="1"/>
      <c r="BF237" s="1"/>
      <c r="BG237" s="1"/>
      <c r="BH237" s="1"/>
      <c r="BI237" s="1"/>
      <c r="BJ237" s="1"/>
      <c r="BK237" s="1"/>
      <c r="BL237" s="1"/>
      <c r="BM237" s="1"/>
      <c r="BN237" s="1"/>
      <c r="BO237" s="1"/>
      <c r="BP237" s="1"/>
      <c r="BQ237" s="1"/>
      <c r="BR237" s="1"/>
      <c r="BS237" s="1"/>
      <c r="BT237" s="1"/>
      <c r="BU237" s="1"/>
      <c r="BV237" s="1"/>
      <c r="BW237" s="1"/>
      <c r="BX237" s="1"/>
      <c r="BY237" s="1"/>
      <c r="BZ237" s="1"/>
      <c r="CA237" s="1"/>
      <c r="CB237" s="1"/>
      <c r="CC237" s="1"/>
      <c r="CD237" s="1"/>
      <c r="CE237" s="1"/>
      <c r="CF237" s="1"/>
      <c r="CG237" s="1"/>
      <c r="CH237" s="1"/>
      <c r="CI237" s="1"/>
      <c r="CJ237" s="1"/>
      <c r="CK237" s="1"/>
      <c r="CL237" s="1"/>
      <c r="CM237" s="1"/>
      <c r="CN237" s="1"/>
      <c r="CO237" s="1"/>
      <c r="CP237" s="1"/>
      <c r="CQ237" s="1"/>
      <c r="CR237" s="1"/>
      <c r="CS237" s="1"/>
      <c r="CT237" s="1"/>
      <c r="CU237" s="1"/>
      <c r="CV237" s="1"/>
      <c r="CW237" s="1"/>
      <c r="CX237" s="1"/>
      <c r="CY237" s="1"/>
      <c r="CZ237" s="1"/>
      <c r="DA237" s="1"/>
      <c r="DB237" s="1"/>
      <c r="DC237" s="1"/>
      <c r="DD237" s="1"/>
      <c r="DE237" s="1"/>
      <c r="DF237" s="1"/>
      <c r="DG237" s="1"/>
      <c r="DH237" s="1"/>
      <c r="DI237" s="1"/>
      <c r="DJ237" s="1"/>
      <c r="DK237" s="1"/>
      <c r="DL237" s="1"/>
      <c r="DM237" s="1"/>
      <c r="DN237" s="1"/>
      <c r="DO237" s="1"/>
      <c r="DP237" s="1"/>
      <c r="DQ237" s="1"/>
      <c r="DR237" s="1"/>
      <c r="DS237" s="1"/>
      <c r="DT237" s="1"/>
      <c r="DU237" s="1"/>
      <c r="DV237" s="1"/>
      <c r="DW237" s="1"/>
      <c r="DX237" s="1">
        <v>5</v>
      </c>
      <c r="DY237" s="1">
        <v>5</v>
      </c>
      <c r="DZ237" s="43">
        <f t="shared" si="9"/>
        <v>0.5</v>
      </c>
      <c r="EA237" s="43">
        <f t="shared" si="10"/>
        <v>0.5</v>
      </c>
      <c r="EB237" s="44">
        <f t="shared" si="11"/>
        <v>8.9999999999999993E-3</v>
      </c>
    </row>
    <row r="238" spans="1:132" x14ac:dyDescent="0.2">
      <c r="A238" s="2">
        <v>44855</v>
      </c>
      <c r="B238" s="15" t="s">
        <v>383</v>
      </c>
      <c r="C238" s="3" t="s">
        <v>0</v>
      </c>
      <c r="D238" s="1" t="s">
        <v>452</v>
      </c>
      <c r="E238" s="1">
        <v>10</v>
      </c>
      <c r="F238" s="3" t="s">
        <v>187</v>
      </c>
      <c r="G238" s="3">
        <v>5</v>
      </c>
      <c r="H238" s="3">
        <v>2</v>
      </c>
      <c r="I238" s="31">
        <v>0.40500000000000003</v>
      </c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>
        <v>2</v>
      </c>
      <c r="Y238" s="1"/>
      <c r="Z238" s="1"/>
      <c r="AA238" s="1"/>
      <c r="AB238" s="3">
        <v>2</v>
      </c>
      <c r="AC238" s="1"/>
      <c r="AD238" s="1"/>
      <c r="AE238" s="1"/>
      <c r="AF238" s="3">
        <v>4</v>
      </c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  <c r="AY238" s="1"/>
      <c r="AZ238" s="1"/>
      <c r="BA238" s="1"/>
      <c r="BB238" s="1"/>
      <c r="BC238" s="1"/>
      <c r="BD238" s="1"/>
      <c r="BE238" s="1"/>
      <c r="BF238" s="1"/>
      <c r="BG238" s="1"/>
      <c r="BH238" s="1"/>
      <c r="BI238" s="1"/>
      <c r="BJ238" s="1"/>
      <c r="BK238" s="1"/>
      <c r="BL238" s="1"/>
      <c r="BM238" s="1"/>
      <c r="BN238" s="1"/>
      <c r="BO238" s="1"/>
      <c r="BP238" s="1"/>
      <c r="BQ238" s="1"/>
      <c r="BR238" s="1"/>
      <c r="BS238" s="1"/>
      <c r="BT238" s="1"/>
      <c r="BU238" s="1"/>
      <c r="BV238" s="1">
        <v>1</v>
      </c>
      <c r="BW238" s="1"/>
      <c r="BX238" s="1"/>
      <c r="BY238" s="1"/>
      <c r="BZ238" s="1"/>
      <c r="CA238" s="1"/>
      <c r="CB238" s="1"/>
      <c r="CC238" s="1"/>
      <c r="CD238" s="1"/>
      <c r="CE238" s="1"/>
      <c r="CF238" s="1"/>
      <c r="CG238" s="1"/>
      <c r="CH238" s="1"/>
      <c r="CI238" s="1"/>
      <c r="CJ238" s="1"/>
      <c r="CK238" s="1"/>
      <c r="CL238" s="1"/>
      <c r="CM238" s="1"/>
      <c r="CN238" s="1"/>
      <c r="CO238" s="1"/>
      <c r="CP238" s="1"/>
      <c r="CQ238" s="1"/>
      <c r="CR238" s="1"/>
      <c r="CS238" s="1"/>
      <c r="CT238" s="1"/>
      <c r="CU238" s="1"/>
      <c r="CV238" s="1"/>
      <c r="CW238" s="1"/>
      <c r="CX238" s="1"/>
      <c r="CY238" s="1"/>
      <c r="CZ238" s="1"/>
      <c r="DA238" s="1"/>
      <c r="DB238" s="1"/>
      <c r="DC238" s="1"/>
      <c r="DD238" s="1"/>
      <c r="DE238" s="1"/>
      <c r="DF238" s="1"/>
      <c r="DG238" s="1"/>
      <c r="DH238" s="1"/>
      <c r="DI238" s="1"/>
      <c r="DJ238" s="1"/>
      <c r="DK238" s="1"/>
      <c r="DL238" s="1"/>
      <c r="DM238" s="1"/>
      <c r="DN238" s="1"/>
      <c r="DO238" s="1"/>
      <c r="DP238" s="1"/>
      <c r="DQ238" s="1"/>
      <c r="DR238" s="1"/>
      <c r="DS238" s="1"/>
      <c r="DT238" s="1"/>
      <c r="DU238" s="1"/>
      <c r="DV238" s="1"/>
      <c r="DW238" s="1"/>
      <c r="DX238" s="1">
        <v>9</v>
      </c>
      <c r="DY238" s="1">
        <v>8</v>
      </c>
      <c r="DZ238" s="43">
        <f t="shared" si="9"/>
        <v>0.9</v>
      </c>
      <c r="EA238" s="43">
        <f t="shared" si="10"/>
        <v>0.8</v>
      </c>
      <c r="EB238" s="44">
        <f t="shared" si="11"/>
        <v>4.0500000000000001E-2</v>
      </c>
    </row>
    <row r="239" spans="1:132" x14ac:dyDescent="0.2">
      <c r="A239" s="2">
        <v>44855</v>
      </c>
      <c r="B239" s="15" t="s">
        <v>384</v>
      </c>
      <c r="C239" s="3" t="s">
        <v>1</v>
      </c>
      <c r="D239" s="1" t="s">
        <v>452</v>
      </c>
      <c r="E239" s="1">
        <v>9</v>
      </c>
      <c r="F239" s="3" t="s">
        <v>187</v>
      </c>
      <c r="G239" s="3">
        <v>3</v>
      </c>
      <c r="H239" s="3">
        <v>2</v>
      </c>
      <c r="I239" s="31">
        <v>0.125</v>
      </c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  <c r="AY239" s="1"/>
      <c r="AZ239" s="1"/>
      <c r="BA239" s="1"/>
      <c r="BB239" s="1"/>
      <c r="BC239" s="1"/>
      <c r="BD239" s="1"/>
      <c r="BE239" s="1"/>
      <c r="BF239" s="1"/>
      <c r="BG239" s="1"/>
      <c r="BH239" s="1"/>
      <c r="BI239" s="1"/>
      <c r="BJ239" s="1"/>
      <c r="BK239" s="1"/>
      <c r="BL239" s="1"/>
      <c r="BM239" s="1"/>
      <c r="BN239" s="1"/>
      <c r="BO239" s="1"/>
      <c r="BP239" s="1"/>
      <c r="BQ239" s="1"/>
      <c r="BR239" s="1"/>
      <c r="BS239" s="1"/>
      <c r="BT239" s="1"/>
      <c r="BU239" s="1"/>
      <c r="BV239" s="1"/>
      <c r="BW239" s="1"/>
      <c r="BX239" s="1"/>
      <c r="BY239" s="1"/>
      <c r="BZ239" s="1"/>
      <c r="CA239" s="1"/>
      <c r="CB239" s="1"/>
      <c r="CC239" s="1"/>
      <c r="CD239" s="1"/>
      <c r="CE239" s="1"/>
      <c r="CF239" s="1"/>
      <c r="CG239" s="1"/>
      <c r="CH239" s="1"/>
      <c r="CI239" s="1"/>
      <c r="CJ239" s="1"/>
      <c r="CK239" s="1"/>
      <c r="CL239" s="1"/>
      <c r="CM239" s="1"/>
      <c r="CN239" s="1"/>
      <c r="CO239" s="1"/>
      <c r="CP239" s="1"/>
      <c r="CQ239" s="1"/>
      <c r="CR239" s="1"/>
      <c r="CS239" s="1"/>
      <c r="CT239" s="1"/>
      <c r="CU239" s="1"/>
      <c r="CV239" s="1"/>
      <c r="CW239" s="1"/>
      <c r="CX239" s="1"/>
      <c r="CY239" s="1"/>
      <c r="CZ239" s="1"/>
      <c r="DA239" s="1"/>
      <c r="DB239" s="1"/>
      <c r="DC239" s="1"/>
      <c r="DD239" s="1">
        <v>1</v>
      </c>
      <c r="DE239" s="1"/>
      <c r="DF239" s="1"/>
      <c r="DG239" s="1"/>
      <c r="DH239" s="1"/>
      <c r="DI239" s="1"/>
      <c r="DJ239" s="1"/>
      <c r="DK239" s="1"/>
      <c r="DL239" s="1"/>
      <c r="DM239" s="1"/>
      <c r="DN239" s="1"/>
      <c r="DO239" s="1"/>
      <c r="DP239" s="1"/>
      <c r="DQ239" s="1"/>
      <c r="DR239" s="1"/>
      <c r="DS239" s="1"/>
      <c r="DT239" s="1"/>
      <c r="DU239" s="1"/>
      <c r="DV239" s="1"/>
      <c r="DW239" s="1"/>
      <c r="DX239" s="1">
        <v>1</v>
      </c>
      <c r="DY239" s="1">
        <v>0</v>
      </c>
      <c r="DZ239" s="43">
        <f t="shared" si="9"/>
        <v>0.16666666666666666</v>
      </c>
      <c r="EA239" s="43">
        <f t="shared" si="10"/>
        <v>0</v>
      </c>
      <c r="EB239" s="44">
        <f t="shared" si="11"/>
        <v>2.0833333333333332E-2</v>
      </c>
    </row>
    <row r="240" spans="1:132" x14ac:dyDescent="0.2">
      <c r="A240" s="2">
        <v>44855</v>
      </c>
      <c r="B240" s="15" t="s">
        <v>273</v>
      </c>
      <c r="C240" s="3" t="s">
        <v>2</v>
      </c>
      <c r="D240" s="1" t="s">
        <v>452</v>
      </c>
      <c r="E240" s="1">
        <v>8</v>
      </c>
      <c r="F240" s="3" t="s">
        <v>187</v>
      </c>
      <c r="G240" s="3">
        <v>5</v>
      </c>
      <c r="H240" s="3">
        <v>2</v>
      </c>
      <c r="I240" s="31">
        <v>5.5E-2</v>
      </c>
      <c r="J240" s="1"/>
      <c r="K240" s="1">
        <v>2</v>
      </c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>
        <v>1</v>
      </c>
      <c r="Y240" s="1"/>
      <c r="Z240" s="1"/>
      <c r="AA240" s="1"/>
      <c r="AB240" s="1">
        <v>1</v>
      </c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  <c r="AZ240" s="1"/>
      <c r="BA240" s="1"/>
      <c r="BB240" s="1"/>
      <c r="BC240" s="1"/>
      <c r="BD240" s="1"/>
      <c r="BE240" s="1"/>
      <c r="BF240" s="1"/>
      <c r="BG240" s="1"/>
      <c r="BH240" s="1"/>
      <c r="BI240" s="1"/>
      <c r="BJ240" s="1"/>
      <c r="BK240" s="1"/>
      <c r="BL240" s="1"/>
      <c r="BM240" s="1"/>
      <c r="BN240" s="1"/>
      <c r="BO240" s="1"/>
      <c r="BP240" s="1"/>
      <c r="BQ240" s="1"/>
      <c r="BR240" s="1"/>
      <c r="BS240" s="1"/>
      <c r="BT240" s="1"/>
      <c r="BU240" s="1"/>
      <c r="BV240" s="1"/>
      <c r="BW240" s="1"/>
      <c r="BX240" s="1"/>
      <c r="BY240" s="1"/>
      <c r="BZ240" s="1">
        <v>1</v>
      </c>
      <c r="CA240" s="1"/>
      <c r="CB240" s="1"/>
      <c r="CC240" s="1"/>
      <c r="CD240" s="1"/>
      <c r="CE240" s="1"/>
      <c r="CF240" s="1"/>
      <c r="CG240" s="1"/>
      <c r="CH240" s="1"/>
      <c r="CI240" s="1"/>
      <c r="CJ240" s="1"/>
      <c r="CK240" s="1"/>
      <c r="CL240" s="1"/>
      <c r="CM240" s="1"/>
      <c r="CN240" s="1"/>
      <c r="CO240" s="1"/>
      <c r="CP240" s="1"/>
      <c r="CQ240" s="1"/>
      <c r="CR240" s="1"/>
      <c r="CS240" s="1"/>
      <c r="CT240" s="1"/>
      <c r="CU240" s="1"/>
      <c r="CV240" s="1"/>
      <c r="CW240" s="1"/>
      <c r="CX240" s="1"/>
      <c r="CY240" s="1"/>
      <c r="CZ240" s="1"/>
      <c r="DA240" s="1"/>
      <c r="DB240" s="1"/>
      <c r="DC240" s="1"/>
      <c r="DD240" s="1"/>
      <c r="DE240" s="1"/>
      <c r="DF240" s="1"/>
      <c r="DG240" s="1"/>
      <c r="DH240" s="1"/>
      <c r="DI240" s="1"/>
      <c r="DJ240" s="1"/>
      <c r="DK240" s="1"/>
      <c r="DL240" s="1"/>
      <c r="DM240" s="1"/>
      <c r="DN240" s="1"/>
      <c r="DO240" s="1"/>
      <c r="DP240" s="1"/>
      <c r="DQ240" s="1"/>
      <c r="DR240" s="1"/>
      <c r="DS240" s="1"/>
      <c r="DT240" s="1"/>
      <c r="DU240" s="1"/>
      <c r="DV240" s="1"/>
      <c r="DW240" s="1"/>
      <c r="DX240" s="1">
        <v>5</v>
      </c>
      <c r="DY240" s="1">
        <v>4</v>
      </c>
      <c r="DZ240" s="43">
        <f t="shared" si="9"/>
        <v>0.5</v>
      </c>
      <c r="EA240" s="43">
        <f t="shared" si="10"/>
        <v>0.4</v>
      </c>
      <c r="EB240" s="44">
        <f t="shared" si="11"/>
        <v>5.4999999999999997E-3</v>
      </c>
    </row>
    <row r="241" spans="1:132" x14ac:dyDescent="0.2">
      <c r="A241" s="2">
        <v>44855</v>
      </c>
      <c r="B241" s="15" t="s">
        <v>386</v>
      </c>
      <c r="C241" s="1" t="s">
        <v>3</v>
      </c>
      <c r="D241" s="1" t="s">
        <v>452</v>
      </c>
      <c r="E241" s="1">
        <v>7</v>
      </c>
      <c r="F241" s="3" t="s">
        <v>187</v>
      </c>
      <c r="G241" s="3">
        <v>5</v>
      </c>
      <c r="H241" s="3">
        <v>2</v>
      </c>
      <c r="I241" s="31">
        <v>0.09</v>
      </c>
      <c r="J241" s="1"/>
      <c r="K241" s="1">
        <v>1</v>
      </c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>
        <v>5</v>
      </c>
      <c r="AC241" s="1">
        <v>4</v>
      </c>
      <c r="AD241" s="1"/>
      <c r="AE241" s="1"/>
      <c r="AF241" s="1">
        <v>4</v>
      </c>
      <c r="AG241" s="1">
        <v>1</v>
      </c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  <c r="AY241" s="1"/>
      <c r="AZ241" s="1"/>
      <c r="BA241" s="1"/>
      <c r="BB241" s="1"/>
      <c r="BC241" s="1"/>
      <c r="BD241" s="1"/>
      <c r="BE241" s="1"/>
      <c r="BF241" s="1"/>
      <c r="BG241" s="1"/>
      <c r="BH241" s="1"/>
      <c r="BI241" s="1"/>
      <c r="BJ241" s="1"/>
      <c r="BK241" s="1"/>
      <c r="BL241" s="1"/>
      <c r="BM241" s="1"/>
      <c r="BN241" s="1"/>
      <c r="BO241" s="1"/>
      <c r="BP241" s="1"/>
      <c r="BQ241" s="1"/>
      <c r="BR241" s="1"/>
      <c r="BS241" s="1"/>
      <c r="BT241" s="1"/>
      <c r="BU241" s="1"/>
      <c r="BV241" s="1"/>
      <c r="BW241" s="1"/>
      <c r="BX241" s="1"/>
      <c r="BY241" s="1"/>
      <c r="BZ241" s="1"/>
      <c r="CA241" s="1"/>
      <c r="CB241" s="1"/>
      <c r="CC241" s="1"/>
      <c r="CD241" s="1"/>
      <c r="CE241" s="1"/>
      <c r="CF241" s="1"/>
      <c r="CG241" s="1"/>
      <c r="CH241" s="1"/>
      <c r="CI241" s="1"/>
      <c r="CJ241" s="1"/>
      <c r="CK241" s="1"/>
      <c r="CL241" s="1"/>
      <c r="CM241" s="1"/>
      <c r="CN241" s="1"/>
      <c r="CO241" s="1"/>
      <c r="CP241" s="1"/>
      <c r="CQ241" s="1"/>
      <c r="CR241" s="1"/>
      <c r="CS241" s="1"/>
      <c r="CT241" s="1"/>
      <c r="CU241" s="1"/>
      <c r="CV241" s="1"/>
      <c r="CW241" s="1"/>
      <c r="CX241" s="1"/>
      <c r="CY241" s="1"/>
      <c r="CZ241" s="1"/>
      <c r="DA241" s="1"/>
      <c r="DB241" s="1"/>
      <c r="DC241" s="1"/>
      <c r="DD241" s="1"/>
      <c r="DE241" s="1"/>
      <c r="DF241" s="1"/>
      <c r="DG241" s="1"/>
      <c r="DH241" s="1"/>
      <c r="DI241" s="1"/>
      <c r="DJ241" s="1"/>
      <c r="DK241" s="1"/>
      <c r="DL241" s="1"/>
      <c r="DM241" s="1"/>
      <c r="DN241" s="1"/>
      <c r="DO241" s="1"/>
      <c r="DP241" s="1"/>
      <c r="DQ241" s="1"/>
      <c r="DR241" s="1"/>
      <c r="DS241" s="1"/>
      <c r="DT241" s="1"/>
      <c r="DU241" s="1"/>
      <c r="DV241" s="1"/>
      <c r="DW241" s="1"/>
      <c r="DX241" s="1">
        <v>15</v>
      </c>
      <c r="DY241" s="1">
        <v>15</v>
      </c>
      <c r="DZ241" s="43">
        <f t="shared" si="9"/>
        <v>1.5</v>
      </c>
      <c r="EA241" s="43">
        <f t="shared" si="10"/>
        <v>1.5</v>
      </c>
      <c r="EB241" s="44">
        <f t="shared" si="11"/>
        <v>8.9999999999999993E-3</v>
      </c>
    </row>
    <row r="242" spans="1:132" x14ac:dyDescent="0.2">
      <c r="A242" s="2">
        <v>44855</v>
      </c>
      <c r="B242" s="15" t="s">
        <v>311</v>
      </c>
      <c r="C242" s="3" t="s">
        <v>4</v>
      </c>
      <c r="D242" s="1" t="s">
        <v>452</v>
      </c>
      <c r="E242" s="1">
        <v>6</v>
      </c>
      <c r="F242" s="3" t="s">
        <v>187</v>
      </c>
      <c r="G242" s="3">
        <v>5</v>
      </c>
      <c r="H242" s="3">
        <v>2</v>
      </c>
      <c r="I242" s="31">
        <v>0.20499999999999999</v>
      </c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>
        <v>5</v>
      </c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  <c r="AY242" s="1"/>
      <c r="AZ242" s="1"/>
      <c r="BA242" s="1"/>
      <c r="BB242" s="1"/>
      <c r="BC242" s="1"/>
      <c r="BD242" s="1"/>
      <c r="BE242" s="1"/>
      <c r="BF242" s="1"/>
      <c r="BG242" s="1"/>
      <c r="BH242" s="1"/>
      <c r="BI242" s="1"/>
      <c r="BJ242" s="1"/>
      <c r="BK242" s="1"/>
      <c r="BL242" s="1"/>
      <c r="BM242" s="1"/>
      <c r="BN242" s="1"/>
      <c r="BO242" s="1"/>
      <c r="BP242" s="1"/>
      <c r="BQ242" s="1"/>
      <c r="BR242" s="1"/>
      <c r="BS242" s="1"/>
      <c r="BT242" s="1"/>
      <c r="BU242" s="1"/>
      <c r="BV242" s="1"/>
      <c r="BW242" s="1"/>
      <c r="BX242" s="1"/>
      <c r="BY242" s="1"/>
      <c r="BZ242" s="1"/>
      <c r="CA242" s="1"/>
      <c r="CB242" s="1"/>
      <c r="CC242" s="1"/>
      <c r="CD242" s="1"/>
      <c r="CE242" s="1"/>
      <c r="CF242" s="1"/>
      <c r="CG242" s="1"/>
      <c r="CH242" s="1"/>
      <c r="CI242" s="1"/>
      <c r="CJ242" s="1"/>
      <c r="CK242" s="1"/>
      <c r="CL242" s="1"/>
      <c r="CM242" s="1"/>
      <c r="CN242" s="1"/>
      <c r="CO242" s="1"/>
      <c r="CP242" s="1"/>
      <c r="CQ242" s="1"/>
      <c r="CR242" s="1"/>
      <c r="CS242" s="1"/>
      <c r="CT242" s="1"/>
      <c r="CU242" s="1"/>
      <c r="CV242" s="1"/>
      <c r="CW242" s="1"/>
      <c r="CX242" s="1"/>
      <c r="CY242" s="1"/>
      <c r="CZ242" s="1"/>
      <c r="DA242" s="1"/>
      <c r="DB242" s="1"/>
      <c r="DC242" s="1"/>
      <c r="DD242" s="1">
        <v>1</v>
      </c>
      <c r="DE242" s="1"/>
      <c r="DF242" s="1"/>
      <c r="DG242" s="1"/>
      <c r="DH242" s="1"/>
      <c r="DI242" s="1"/>
      <c r="DJ242" s="1"/>
      <c r="DK242" s="1"/>
      <c r="DL242" s="1"/>
      <c r="DM242" s="1"/>
      <c r="DN242" s="1"/>
      <c r="DO242" s="1"/>
      <c r="DP242" s="1"/>
      <c r="DQ242" s="1"/>
      <c r="DR242" s="1"/>
      <c r="DS242" s="1"/>
      <c r="DT242" s="1"/>
      <c r="DU242" s="1"/>
      <c r="DV242" s="1"/>
      <c r="DW242" s="1"/>
      <c r="DX242" s="1">
        <v>6</v>
      </c>
      <c r="DY242" s="1">
        <v>5</v>
      </c>
      <c r="DZ242" s="43">
        <f t="shared" si="9"/>
        <v>0.6</v>
      </c>
      <c r="EA242" s="43">
        <f t="shared" si="10"/>
        <v>0.5</v>
      </c>
      <c r="EB242" s="44">
        <f t="shared" si="11"/>
        <v>2.0499999999999997E-2</v>
      </c>
    </row>
    <row r="243" spans="1:132" x14ac:dyDescent="0.2">
      <c r="A243" s="2">
        <v>44855</v>
      </c>
      <c r="B243" s="15" t="s">
        <v>388</v>
      </c>
      <c r="C243" s="3" t="s">
        <v>5</v>
      </c>
      <c r="D243" s="1" t="s">
        <v>452</v>
      </c>
      <c r="E243" s="1">
        <v>5</v>
      </c>
      <c r="F243" s="3" t="s">
        <v>187</v>
      </c>
      <c r="G243" s="3">
        <v>5</v>
      </c>
      <c r="H243" s="3">
        <v>2</v>
      </c>
      <c r="I243" s="31">
        <v>0.16</v>
      </c>
      <c r="J243" s="1"/>
      <c r="K243" s="1">
        <v>3</v>
      </c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>
        <v>1</v>
      </c>
      <c r="Y243" s="1"/>
      <c r="Z243" s="1"/>
      <c r="AA243" s="1"/>
      <c r="AB243" s="1">
        <v>3</v>
      </c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  <c r="AY243" s="1"/>
      <c r="AZ243" s="1"/>
      <c r="BA243" s="1"/>
      <c r="BB243" s="1"/>
      <c r="BC243" s="1"/>
      <c r="BD243" s="1"/>
      <c r="BE243" s="1"/>
      <c r="BF243" s="1"/>
      <c r="BG243" s="1"/>
      <c r="BH243" s="1"/>
      <c r="BI243" s="1"/>
      <c r="BJ243" s="1"/>
      <c r="BK243" s="1"/>
      <c r="BL243" s="1"/>
      <c r="BM243" s="1"/>
      <c r="BN243" s="1"/>
      <c r="BO243" s="1"/>
      <c r="BP243" s="1"/>
      <c r="BQ243" s="1"/>
      <c r="BR243" s="1"/>
      <c r="BS243" s="1"/>
      <c r="BT243" s="1"/>
      <c r="BU243" s="1"/>
      <c r="BV243" s="1"/>
      <c r="BW243" s="1"/>
      <c r="BX243" s="1"/>
      <c r="BY243" s="1"/>
      <c r="BZ243" s="1"/>
      <c r="CA243" s="1"/>
      <c r="CB243" s="1"/>
      <c r="CC243" s="1"/>
      <c r="CD243" s="1"/>
      <c r="CE243" s="1"/>
      <c r="CF243" s="1"/>
      <c r="CG243" s="1"/>
      <c r="CH243" s="1"/>
      <c r="CI243" s="1"/>
      <c r="CJ243" s="1"/>
      <c r="CK243" s="1"/>
      <c r="CL243" s="1"/>
      <c r="CM243" s="1"/>
      <c r="CN243" s="1"/>
      <c r="CO243" s="1"/>
      <c r="CP243" s="1"/>
      <c r="CQ243" s="1"/>
      <c r="CR243" s="1"/>
      <c r="CS243" s="1"/>
      <c r="CT243" s="1"/>
      <c r="CU243" s="1"/>
      <c r="CV243" s="1"/>
      <c r="CW243" s="1"/>
      <c r="CX243" s="1"/>
      <c r="CY243" s="1"/>
      <c r="CZ243" s="1"/>
      <c r="DA243" s="1"/>
      <c r="DB243" s="1"/>
      <c r="DC243" s="1"/>
      <c r="DD243" s="1"/>
      <c r="DE243" s="1"/>
      <c r="DF243" s="1"/>
      <c r="DG243" s="1"/>
      <c r="DH243" s="1"/>
      <c r="DI243" s="1"/>
      <c r="DJ243" s="1"/>
      <c r="DK243" s="1"/>
      <c r="DL243" s="1"/>
      <c r="DM243" s="1"/>
      <c r="DN243" s="1"/>
      <c r="DO243" s="1"/>
      <c r="DP243" s="1"/>
      <c r="DQ243" s="1"/>
      <c r="DR243" s="1"/>
      <c r="DS243" s="1"/>
      <c r="DT243" s="1"/>
      <c r="DU243" s="1"/>
      <c r="DV243" s="1"/>
      <c r="DW243" s="1"/>
      <c r="DX243" s="1">
        <v>7</v>
      </c>
      <c r="DY243" s="1">
        <v>7</v>
      </c>
      <c r="DZ243" s="43">
        <f t="shared" si="9"/>
        <v>0.7</v>
      </c>
      <c r="EA243" s="43">
        <f t="shared" si="10"/>
        <v>0.7</v>
      </c>
      <c r="EB243" s="44">
        <f t="shared" si="11"/>
        <v>1.6E-2</v>
      </c>
    </row>
    <row r="244" spans="1:132" x14ac:dyDescent="0.2">
      <c r="A244" s="2">
        <v>44855</v>
      </c>
      <c r="B244" s="15" t="s">
        <v>284</v>
      </c>
      <c r="C244" s="3" t="s">
        <v>300</v>
      </c>
      <c r="D244" s="1" t="s">
        <v>452</v>
      </c>
      <c r="E244" s="1">
        <v>3</v>
      </c>
      <c r="F244" s="3" t="s">
        <v>187</v>
      </c>
      <c r="G244" s="3">
        <v>3</v>
      </c>
      <c r="H244" s="3">
        <v>2</v>
      </c>
      <c r="I244" s="31">
        <v>7.4999999999999997E-2</v>
      </c>
      <c r="J244" s="1"/>
      <c r="K244" s="1">
        <v>2</v>
      </c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>
        <v>6</v>
      </c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>
        <v>2</v>
      </c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  <c r="AZ244" s="1"/>
      <c r="BA244" s="1"/>
      <c r="BB244" s="1"/>
      <c r="BC244" s="1"/>
      <c r="BD244" s="1"/>
      <c r="BE244" s="1"/>
      <c r="BF244" s="1"/>
      <c r="BG244" s="1"/>
      <c r="BH244" s="1"/>
      <c r="BI244" s="1"/>
      <c r="BJ244" s="1"/>
      <c r="BK244" s="1"/>
      <c r="BL244" s="1"/>
      <c r="BM244" s="1"/>
      <c r="BN244" s="1"/>
      <c r="BO244" s="1"/>
      <c r="BP244" s="1"/>
      <c r="BQ244" s="1"/>
      <c r="BR244" s="1"/>
      <c r="BS244" s="1"/>
      <c r="BT244" s="1"/>
      <c r="BU244" s="1"/>
      <c r="BV244" s="1"/>
      <c r="BW244" s="1"/>
      <c r="BX244" s="1"/>
      <c r="BY244" s="1"/>
      <c r="BZ244" s="1"/>
      <c r="CA244" s="1"/>
      <c r="CB244" s="1"/>
      <c r="CC244" s="1"/>
      <c r="CD244" s="1"/>
      <c r="CE244" s="1"/>
      <c r="CF244" s="1"/>
      <c r="CG244" s="1"/>
      <c r="CH244" s="1"/>
      <c r="CI244" s="1"/>
      <c r="CJ244" s="1"/>
      <c r="CK244" s="1"/>
      <c r="CL244" s="1"/>
      <c r="CM244" s="1"/>
      <c r="CN244" s="1"/>
      <c r="CO244" s="1"/>
      <c r="CP244" s="1"/>
      <c r="CQ244" s="1"/>
      <c r="CR244" s="1"/>
      <c r="CS244" s="1"/>
      <c r="CT244" s="1"/>
      <c r="CU244" s="1"/>
      <c r="CV244" s="1"/>
      <c r="CW244" s="1"/>
      <c r="CX244" s="1"/>
      <c r="CY244" s="1"/>
      <c r="CZ244" s="1"/>
      <c r="DA244" s="1"/>
      <c r="DB244" s="1"/>
      <c r="DC244" s="1"/>
      <c r="DD244" s="1"/>
      <c r="DE244" s="1"/>
      <c r="DF244" s="1"/>
      <c r="DG244" s="1"/>
      <c r="DH244" s="1"/>
      <c r="DI244" s="1"/>
      <c r="DJ244" s="1"/>
      <c r="DK244" s="1"/>
      <c r="DL244" s="1"/>
      <c r="DM244" s="1"/>
      <c r="DN244" s="1"/>
      <c r="DO244" s="1"/>
      <c r="DP244" s="1"/>
      <c r="DQ244" s="1"/>
      <c r="DR244" s="1"/>
      <c r="DS244" s="1"/>
      <c r="DT244" s="1"/>
      <c r="DU244" s="1"/>
      <c r="DV244" s="1"/>
      <c r="DW244" s="1"/>
      <c r="DX244" s="1">
        <v>10</v>
      </c>
      <c r="DY244" s="1">
        <v>10</v>
      </c>
      <c r="DZ244" s="43">
        <f t="shared" si="9"/>
        <v>1.6666666666666667</v>
      </c>
      <c r="EA244" s="43">
        <f t="shared" si="10"/>
        <v>1.6666666666666667</v>
      </c>
      <c r="EB244" s="44">
        <f t="shared" si="11"/>
        <v>1.2499999999999999E-2</v>
      </c>
    </row>
    <row r="245" spans="1:132" x14ac:dyDescent="0.2">
      <c r="A245" s="2">
        <v>44855</v>
      </c>
      <c r="B245" s="15" t="s">
        <v>270</v>
      </c>
      <c r="C245" s="3" t="s">
        <v>7</v>
      </c>
      <c r="D245" s="1" t="s">
        <v>452</v>
      </c>
      <c r="E245" s="1">
        <v>2</v>
      </c>
      <c r="F245" s="3" t="s">
        <v>187</v>
      </c>
      <c r="G245" s="3">
        <v>3</v>
      </c>
      <c r="H245" s="3">
        <v>2</v>
      </c>
      <c r="I245" s="31">
        <v>0</v>
      </c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  <c r="AY245" s="1"/>
      <c r="AZ245" s="1"/>
      <c r="BA245" s="1"/>
      <c r="BB245" s="1"/>
      <c r="BC245" s="1"/>
      <c r="BD245" s="1"/>
      <c r="BE245" s="1"/>
      <c r="BF245" s="1"/>
      <c r="BG245" s="1"/>
      <c r="BH245" s="1"/>
      <c r="BI245" s="1"/>
      <c r="BJ245" s="1"/>
      <c r="BK245" s="1"/>
      <c r="BL245" s="1"/>
      <c r="BM245" s="1"/>
      <c r="BN245" s="1"/>
      <c r="BO245" s="1"/>
      <c r="BP245" s="1"/>
      <c r="BQ245" s="1"/>
      <c r="BR245" s="1"/>
      <c r="BS245" s="1"/>
      <c r="BT245" s="1"/>
      <c r="BU245" s="1"/>
      <c r="BV245" s="1"/>
      <c r="BW245" s="1"/>
      <c r="BX245" s="1"/>
      <c r="BY245" s="1"/>
      <c r="BZ245" s="1"/>
      <c r="CA245" s="1"/>
      <c r="CB245" s="1"/>
      <c r="CC245" s="1"/>
      <c r="CD245" s="1"/>
      <c r="CE245" s="1"/>
      <c r="CF245" s="1"/>
      <c r="CG245" s="1"/>
      <c r="CH245" s="1"/>
      <c r="CI245" s="1"/>
      <c r="CJ245" s="1"/>
      <c r="CK245" s="1"/>
      <c r="CL245" s="1"/>
      <c r="CM245" s="1"/>
      <c r="CN245" s="1"/>
      <c r="CO245" s="1"/>
      <c r="CP245" s="1"/>
      <c r="CQ245" s="1"/>
      <c r="CR245" s="1"/>
      <c r="CS245" s="1"/>
      <c r="CT245" s="1"/>
      <c r="CU245" s="1"/>
      <c r="CV245" s="1"/>
      <c r="CW245" s="1"/>
      <c r="CX245" s="1"/>
      <c r="CY245" s="1"/>
      <c r="CZ245" s="1"/>
      <c r="DA245" s="1"/>
      <c r="DB245" s="1"/>
      <c r="DC245" s="1"/>
      <c r="DD245" s="1"/>
      <c r="DE245" s="1"/>
      <c r="DF245" s="1"/>
      <c r="DG245" s="1"/>
      <c r="DH245" s="1"/>
      <c r="DI245" s="1"/>
      <c r="DJ245" s="1"/>
      <c r="DK245" s="1"/>
      <c r="DL245" s="1"/>
      <c r="DM245" s="1"/>
      <c r="DN245" s="1"/>
      <c r="DO245" s="1"/>
      <c r="DP245" s="1"/>
      <c r="DQ245" s="1"/>
      <c r="DR245" s="1"/>
      <c r="DS245" s="1"/>
      <c r="DT245" s="1"/>
      <c r="DU245" s="1"/>
      <c r="DV245" s="1"/>
      <c r="DW245" s="1"/>
      <c r="DX245" s="1">
        <v>0</v>
      </c>
      <c r="DY245" s="1">
        <v>0</v>
      </c>
      <c r="DZ245" s="43">
        <f t="shared" si="9"/>
        <v>0</v>
      </c>
      <c r="EA245" s="43">
        <f t="shared" si="10"/>
        <v>0</v>
      </c>
      <c r="EB245" s="44">
        <f t="shared" si="11"/>
        <v>0</v>
      </c>
    </row>
    <row r="246" spans="1:132" x14ac:dyDescent="0.2">
      <c r="A246" s="2">
        <v>44855</v>
      </c>
      <c r="B246" s="15" t="s">
        <v>392</v>
      </c>
      <c r="C246" s="3" t="s">
        <v>11</v>
      </c>
      <c r="D246" s="1" t="s">
        <v>452</v>
      </c>
      <c r="E246" s="1">
        <v>1</v>
      </c>
      <c r="F246" s="3" t="s">
        <v>187</v>
      </c>
      <c r="G246" s="3">
        <v>5</v>
      </c>
      <c r="H246" s="3">
        <v>2</v>
      </c>
      <c r="I246" s="31">
        <v>6.5000000000000002E-2</v>
      </c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>
        <v>2</v>
      </c>
      <c r="AD246" s="1"/>
      <c r="AE246" s="1"/>
      <c r="AF246" s="1">
        <v>1</v>
      </c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  <c r="AY246" s="1"/>
      <c r="AZ246" s="1"/>
      <c r="BA246" s="1"/>
      <c r="BB246" s="1"/>
      <c r="BC246" s="1"/>
      <c r="BD246" s="1"/>
      <c r="BE246" s="1"/>
      <c r="BF246" s="1"/>
      <c r="BG246" s="1"/>
      <c r="BH246" s="1"/>
      <c r="BI246" s="1"/>
      <c r="BJ246" s="1"/>
      <c r="BK246" s="1"/>
      <c r="BL246" s="1"/>
      <c r="BM246" s="1"/>
      <c r="BN246" s="1"/>
      <c r="BO246" s="1"/>
      <c r="BP246" s="1"/>
      <c r="BQ246" s="1"/>
      <c r="BR246" s="1"/>
      <c r="BS246" s="1"/>
      <c r="BT246" s="1"/>
      <c r="BU246" s="1"/>
      <c r="BV246" s="1"/>
      <c r="BW246" s="1"/>
      <c r="BX246" s="1"/>
      <c r="BY246" s="1"/>
      <c r="BZ246" s="1"/>
      <c r="CA246" s="1"/>
      <c r="CB246" s="1"/>
      <c r="CC246" s="1"/>
      <c r="CD246" s="1"/>
      <c r="CE246" s="1"/>
      <c r="CF246" s="1"/>
      <c r="CG246" s="1"/>
      <c r="CH246" s="1"/>
      <c r="CI246" s="1"/>
      <c r="CJ246" s="1"/>
      <c r="CK246" s="1"/>
      <c r="CL246" s="1"/>
      <c r="CM246" s="1"/>
      <c r="CN246" s="1"/>
      <c r="CO246" s="1"/>
      <c r="CP246" s="1"/>
      <c r="CQ246" s="1"/>
      <c r="CR246" s="1"/>
      <c r="CS246" s="1"/>
      <c r="CT246" s="1"/>
      <c r="CU246" s="1"/>
      <c r="CV246" s="1"/>
      <c r="CW246" s="1"/>
      <c r="CX246" s="1"/>
      <c r="CY246" s="1"/>
      <c r="CZ246" s="1"/>
      <c r="DA246" s="1">
        <v>1</v>
      </c>
      <c r="DB246" s="1"/>
      <c r="DC246" s="1"/>
      <c r="DD246" s="1"/>
      <c r="DE246" s="1"/>
      <c r="DF246" s="1"/>
      <c r="DG246" s="1"/>
      <c r="DH246" s="1"/>
      <c r="DI246" s="1"/>
      <c r="DJ246" s="1"/>
      <c r="DK246" s="1"/>
      <c r="DL246" s="1"/>
      <c r="DM246" s="1"/>
      <c r="DN246" s="1"/>
      <c r="DO246" s="1"/>
      <c r="DP246" s="1"/>
      <c r="DQ246" s="1"/>
      <c r="DR246" s="1"/>
      <c r="DS246" s="1"/>
      <c r="DT246" s="1"/>
      <c r="DU246" s="1"/>
      <c r="DV246" s="1"/>
      <c r="DW246" s="1"/>
      <c r="DX246" s="1">
        <v>4</v>
      </c>
      <c r="DY246" s="1">
        <v>3</v>
      </c>
      <c r="DZ246" s="43">
        <f t="shared" si="9"/>
        <v>0.4</v>
      </c>
      <c r="EA246" s="43">
        <f t="shared" si="10"/>
        <v>0.3</v>
      </c>
      <c r="EB246" s="44">
        <f t="shared" si="11"/>
        <v>6.5000000000000006E-3</v>
      </c>
    </row>
    <row r="247" spans="1:132" x14ac:dyDescent="0.2">
      <c r="A247" s="2">
        <v>44859</v>
      </c>
      <c r="B247" s="15" t="s">
        <v>306</v>
      </c>
      <c r="C247" s="3" t="s">
        <v>0</v>
      </c>
      <c r="D247" s="1" t="s">
        <v>452</v>
      </c>
      <c r="E247" s="1">
        <v>10</v>
      </c>
      <c r="F247" s="3" t="s">
        <v>187</v>
      </c>
      <c r="G247" s="3">
        <v>5</v>
      </c>
      <c r="H247" s="3">
        <v>2</v>
      </c>
      <c r="I247" s="31">
        <v>4.4999999999999998E-2</v>
      </c>
      <c r="J247" s="1"/>
      <c r="K247" s="1"/>
      <c r="L247" s="1"/>
      <c r="M247" s="1"/>
      <c r="N247" s="1"/>
      <c r="O247" s="1"/>
      <c r="P247" s="1"/>
      <c r="Q247" s="1">
        <v>1</v>
      </c>
      <c r="R247" s="1"/>
      <c r="S247" s="1"/>
      <c r="T247" s="1"/>
      <c r="U247" s="1"/>
      <c r="V247" s="1"/>
      <c r="W247" s="1"/>
      <c r="X247" s="1">
        <v>7</v>
      </c>
      <c r="Y247" s="1"/>
      <c r="Z247" s="1"/>
      <c r="AA247" s="1"/>
      <c r="AB247" s="1">
        <v>3</v>
      </c>
      <c r="AC247" s="1">
        <v>1</v>
      </c>
      <c r="AD247" s="1"/>
      <c r="AE247" s="1"/>
      <c r="AF247" s="1">
        <v>4</v>
      </c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  <c r="AY247" s="1"/>
      <c r="AZ247" s="1"/>
      <c r="BA247" s="1"/>
      <c r="BB247" s="1"/>
      <c r="BC247" s="1"/>
      <c r="BD247" s="1"/>
      <c r="BE247" s="1"/>
      <c r="BF247" s="1"/>
      <c r="BG247" s="1"/>
      <c r="BH247" s="1"/>
      <c r="BI247" s="1"/>
      <c r="BJ247" s="1"/>
      <c r="BK247" s="1"/>
      <c r="BL247" s="1"/>
      <c r="BM247" s="1"/>
      <c r="BN247" s="1">
        <v>1</v>
      </c>
      <c r="BO247" s="1"/>
      <c r="BP247" s="1"/>
      <c r="BQ247" s="1"/>
      <c r="BR247" s="1">
        <v>1</v>
      </c>
      <c r="BS247" s="1"/>
      <c r="BT247" s="1"/>
      <c r="BU247" s="1"/>
      <c r="BV247" s="1"/>
      <c r="BW247" s="1"/>
      <c r="BX247" s="1"/>
      <c r="BY247" s="1"/>
      <c r="BZ247" s="1"/>
      <c r="CA247" s="1"/>
      <c r="CB247" s="1"/>
      <c r="CC247" s="1"/>
      <c r="CD247" s="1"/>
      <c r="CE247" s="1"/>
      <c r="CF247" s="1"/>
      <c r="CG247" s="1"/>
      <c r="CH247" s="1"/>
      <c r="CI247" s="1"/>
      <c r="CJ247" s="1"/>
      <c r="CK247" s="1"/>
      <c r="CL247" s="1"/>
      <c r="CM247" s="1"/>
      <c r="CN247" s="1"/>
      <c r="CO247" s="1"/>
      <c r="CP247" s="1"/>
      <c r="CQ247" s="1"/>
      <c r="CR247" s="1"/>
      <c r="CS247" s="1"/>
      <c r="CT247" s="1"/>
      <c r="CU247" s="1"/>
      <c r="CV247" s="1"/>
      <c r="CW247" s="1"/>
      <c r="CX247" s="1"/>
      <c r="CY247" s="1"/>
      <c r="CZ247" s="1"/>
      <c r="DA247" s="1"/>
      <c r="DB247" s="1"/>
      <c r="DC247" s="1"/>
      <c r="DD247" s="1"/>
      <c r="DE247" s="1"/>
      <c r="DF247" s="1"/>
      <c r="DG247" s="1"/>
      <c r="DH247" s="1"/>
      <c r="DI247" s="1"/>
      <c r="DJ247" s="1"/>
      <c r="DK247" s="1"/>
      <c r="DL247" s="1"/>
      <c r="DM247" s="1"/>
      <c r="DN247" s="1"/>
      <c r="DO247" s="1"/>
      <c r="DP247" s="1"/>
      <c r="DQ247" s="1"/>
      <c r="DR247" s="1"/>
      <c r="DS247" s="1"/>
      <c r="DT247" s="1"/>
      <c r="DU247" s="1"/>
      <c r="DV247" s="1"/>
      <c r="DW247" s="1"/>
      <c r="DX247" s="1">
        <v>18</v>
      </c>
      <c r="DY247" s="1">
        <v>17</v>
      </c>
      <c r="DZ247" s="43">
        <f t="shared" si="9"/>
        <v>1.8</v>
      </c>
      <c r="EA247" s="43">
        <f t="shared" si="10"/>
        <v>1.7</v>
      </c>
      <c r="EB247" s="44">
        <f t="shared" si="11"/>
        <v>4.4999999999999997E-3</v>
      </c>
    </row>
    <row r="248" spans="1:132" x14ac:dyDescent="0.2">
      <c r="A248" s="2">
        <v>44859</v>
      </c>
      <c r="B248" s="15" t="s">
        <v>393</v>
      </c>
      <c r="C248" s="3" t="s">
        <v>1</v>
      </c>
      <c r="D248" s="1" t="s">
        <v>452</v>
      </c>
      <c r="E248" s="1">
        <v>9</v>
      </c>
      <c r="F248" s="3" t="s">
        <v>187</v>
      </c>
      <c r="G248" s="3">
        <v>3</v>
      </c>
      <c r="H248" s="3">
        <v>2</v>
      </c>
      <c r="I248" s="31">
        <v>8.5000000000000006E-2</v>
      </c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>
        <v>1</v>
      </c>
      <c r="Y248" s="1"/>
      <c r="Z248" s="1"/>
      <c r="AA248" s="1"/>
      <c r="AB248" s="1">
        <v>3</v>
      </c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  <c r="AZ248" s="1"/>
      <c r="BA248" s="1"/>
      <c r="BB248" s="1"/>
      <c r="BC248" s="1"/>
      <c r="BD248" s="1"/>
      <c r="BE248" s="1"/>
      <c r="BF248" s="1"/>
      <c r="BG248" s="1"/>
      <c r="BH248" s="1"/>
      <c r="BI248" s="1"/>
      <c r="BJ248" s="1"/>
      <c r="BK248" s="1"/>
      <c r="BL248" s="1"/>
      <c r="BM248" s="1"/>
      <c r="BN248" s="1"/>
      <c r="BO248" s="1"/>
      <c r="BP248" s="1"/>
      <c r="BQ248" s="1"/>
      <c r="BR248" s="1"/>
      <c r="BS248" s="1"/>
      <c r="BT248" s="1"/>
      <c r="BU248" s="1"/>
      <c r="BV248" s="1"/>
      <c r="BW248" s="1"/>
      <c r="BX248" s="1"/>
      <c r="BY248" s="1"/>
      <c r="BZ248" s="1"/>
      <c r="CA248" s="1"/>
      <c r="CB248" s="1"/>
      <c r="CC248" s="1"/>
      <c r="CD248" s="1"/>
      <c r="CE248" s="1"/>
      <c r="CF248" s="1"/>
      <c r="CG248" s="1"/>
      <c r="CH248" s="1"/>
      <c r="CI248" s="1"/>
      <c r="CJ248" s="1"/>
      <c r="CK248" s="1"/>
      <c r="CL248" s="1"/>
      <c r="CM248" s="1"/>
      <c r="CN248" s="1"/>
      <c r="CO248" s="1"/>
      <c r="CP248" s="1"/>
      <c r="CQ248" s="1"/>
      <c r="CR248" s="1"/>
      <c r="CS248" s="1"/>
      <c r="CT248" s="1"/>
      <c r="CU248" s="1"/>
      <c r="CV248" s="1"/>
      <c r="CW248" s="1"/>
      <c r="CX248" s="1"/>
      <c r="CY248" s="1"/>
      <c r="CZ248" s="1"/>
      <c r="DA248" s="1"/>
      <c r="DB248" s="1"/>
      <c r="DC248" s="1"/>
      <c r="DD248" s="1">
        <v>1</v>
      </c>
      <c r="DE248" s="1"/>
      <c r="DF248" s="1"/>
      <c r="DG248" s="1"/>
      <c r="DH248" s="1"/>
      <c r="DI248" s="1"/>
      <c r="DJ248" s="1"/>
      <c r="DK248" s="1"/>
      <c r="DL248" s="1"/>
      <c r="DM248" s="1"/>
      <c r="DN248" s="1"/>
      <c r="DO248" s="1"/>
      <c r="DP248" s="1"/>
      <c r="DQ248" s="1"/>
      <c r="DR248" s="1"/>
      <c r="DS248" s="1"/>
      <c r="DT248" s="1"/>
      <c r="DU248" s="1"/>
      <c r="DV248" s="1"/>
      <c r="DW248" s="1"/>
      <c r="DX248" s="1">
        <v>5</v>
      </c>
      <c r="DY248" s="1">
        <v>4</v>
      </c>
      <c r="DZ248" s="43">
        <f t="shared" si="9"/>
        <v>0.83333333333333337</v>
      </c>
      <c r="EA248" s="43">
        <f t="shared" si="10"/>
        <v>0.66666666666666663</v>
      </c>
      <c r="EB248" s="44">
        <f t="shared" si="11"/>
        <v>1.4166666666666668E-2</v>
      </c>
    </row>
    <row r="249" spans="1:132" x14ac:dyDescent="0.2">
      <c r="A249" s="2">
        <v>44859</v>
      </c>
      <c r="B249" s="15" t="s">
        <v>394</v>
      </c>
      <c r="C249" s="3" t="s">
        <v>2</v>
      </c>
      <c r="D249" s="1" t="s">
        <v>452</v>
      </c>
      <c r="E249" s="1">
        <v>8</v>
      </c>
      <c r="F249" s="3" t="s">
        <v>187</v>
      </c>
      <c r="G249" s="3">
        <v>5</v>
      </c>
      <c r="H249" s="3">
        <v>2</v>
      </c>
      <c r="I249" s="31">
        <v>0.11</v>
      </c>
      <c r="J249" s="1">
        <v>3</v>
      </c>
      <c r="K249" s="1">
        <v>2</v>
      </c>
      <c r="L249" s="1">
        <v>1</v>
      </c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>
        <v>2</v>
      </c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  <c r="AY249" s="1"/>
      <c r="AZ249" s="1"/>
      <c r="BA249" s="1"/>
      <c r="BB249" s="1"/>
      <c r="BC249" s="1"/>
      <c r="BD249" s="1"/>
      <c r="BE249" s="1"/>
      <c r="BF249" s="1"/>
      <c r="BG249" s="1"/>
      <c r="BH249" s="1"/>
      <c r="BI249" s="1"/>
      <c r="BJ249" s="1"/>
      <c r="BK249" s="1"/>
      <c r="BL249" s="1"/>
      <c r="BM249" s="1"/>
      <c r="BN249" s="1"/>
      <c r="BO249" s="1"/>
      <c r="BP249" s="1"/>
      <c r="BQ249" s="1"/>
      <c r="BR249" s="1"/>
      <c r="BS249" s="1"/>
      <c r="BT249" s="1"/>
      <c r="BU249" s="1"/>
      <c r="BV249" s="1"/>
      <c r="BW249" s="1"/>
      <c r="BX249" s="1"/>
      <c r="BY249" s="1"/>
      <c r="BZ249" s="1"/>
      <c r="CA249" s="1"/>
      <c r="CB249" s="1"/>
      <c r="CC249" s="1"/>
      <c r="CD249" s="1"/>
      <c r="CE249" s="1"/>
      <c r="CF249" s="1"/>
      <c r="CG249" s="1"/>
      <c r="CH249" s="1"/>
      <c r="CI249" s="1"/>
      <c r="CJ249" s="1"/>
      <c r="CK249" s="1"/>
      <c r="CL249" s="1"/>
      <c r="CM249" s="1"/>
      <c r="CN249" s="1"/>
      <c r="CO249" s="1"/>
      <c r="CP249" s="1"/>
      <c r="CQ249" s="1"/>
      <c r="CR249" s="1"/>
      <c r="CS249" s="1"/>
      <c r="CT249" s="1"/>
      <c r="CU249" s="1"/>
      <c r="CV249" s="1"/>
      <c r="CW249" s="1"/>
      <c r="CX249" s="1"/>
      <c r="CY249" s="1"/>
      <c r="CZ249" s="1"/>
      <c r="DA249" s="1"/>
      <c r="DB249" s="1"/>
      <c r="DC249" s="1"/>
      <c r="DD249" s="1"/>
      <c r="DE249" s="1"/>
      <c r="DF249" s="1"/>
      <c r="DG249" s="1"/>
      <c r="DH249" s="1"/>
      <c r="DI249" s="1"/>
      <c r="DJ249" s="1"/>
      <c r="DK249" s="1"/>
      <c r="DL249" s="1"/>
      <c r="DM249" s="1"/>
      <c r="DN249" s="1"/>
      <c r="DO249" s="1"/>
      <c r="DP249" s="1"/>
      <c r="DQ249" s="1"/>
      <c r="DR249" s="1"/>
      <c r="DS249" s="1"/>
      <c r="DT249" s="1"/>
      <c r="DU249" s="1"/>
      <c r="DV249" s="1"/>
      <c r="DW249" s="1"/>
      <c r="DX249" s="1">
        <v>8</v>
      </c>
      <c r="DY249" s="1">
        <v>8</v>
      </c>
      <c r="DZ249" s="43">
        <f t="shared" si="9"/>
        <v>0.8</v>
      </c>
      <c r="EA249" s="43">
        <f t="shared" si="10"/>
        <v>0.8</v>
      </c>
      <c r="EB249" s="44">
        <f t="shared" si="11"/>
        <v>1.0999999999999999E-2</v>
      </c>
    </row>
    <row r="250" spans="1:132" x14ac:dyDescent="0.2">
      <c r="A250" s="2">
        <v>44859</v>
      </c>
      <c r="B250" s="15" t="s">
        <v>396</v>
      </c>
      <c r="C250" s="1" t="s">
        <v>3</v>
      </c>
      <c r="D250" s="1" t="s">
        <v>452</v>
      </c>
      <c r="E250" s="1">
        <v>7</v>
      </c>
      <c r="F250" s="3" t="s">
        <v>187</v>
      </c>
      <c r="G250" s="3">
        <v>3</v>
      </c>
      <c r="H250" s="3">
        <v>1</v>
      </c>
      <c r="I250" s="31">
        <v>0.36499999999999999</v>
      </c>
      <c r="J250" s="1">
        <v>1</v>
      </c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>
        <v>2</v>
      </c>
      <c r="Y250" s="1">
        <v>1</v>
      </c>
      <c r="Z250" s="1"/>
      <c r="AA250" s="1"/>
      <c r="AB250" s="1"/>
      <c r="AC250" s="1">
        <v>23</v>
      </c>
      <c r="AD250" s="1"/>
      <c r="AE250" s="1"/>
      <c r="AF250" s="1">
        <v>5</v>
      </c>
      <c r="AG250" s="1"/>
      <c r="AH250" s="1"/>
      <c r="AI250" s="1">
        <v>5</v>
      </c>
      <c r="AJ250" s="1"/>
      <c r="AK250" s="1"/>
      <c r="AL250" s="1"/>
      <c r="AM250" s="1">
        <v>3</v>
      </c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  <c r="AY250" s="1"/>
      <c r="AZ250" s="1"/>
      <c r="BA250" s="1"/>
      <c r="BB250" s="1"/>
      <c r="BC250" s="1"/>
      <c r="BD250" s="1"/>
      <c r="BE250" s="1"/>
      <c r="BF250" s="1"/>
      <c r="BG250" s="1"/>
      <c r="BH250" s="1"/>
      <c r="BI250" s="1"/>
      <c r="BJ250" s="1"/>
      <c r="BK250" s="1"/>
      <c r="BL250" s="1"/>
      <c r="BM250" s="1"/>
      <c r="BN250" s="1"/>
      <c r="BO250" s="1"/>
      <c r="BP250" s="1"/>
      <c r="BQ250" s="1"/>
      <c r="BR250" s="1"/>
      <c r="BS250" s="1"/>
      <c r="BT250" s="1">
        <v>1</v>
      </c>
      <c r="BU250" s="1"/>
      <c r="BV250" s="1"/>
      <c r="BW250" s="1"/>
      <c r="BX250" s="1"/>
      <c r="BY250" s="1"/>
      <c r="BZ250" s="1"/>
      <c r="CA250" s="1"/>
      <c r="CB250" s="1"/>
      <c r="CC250" s="1"/>
      <c r="CD250" s="1"/>
      <c r="CE250" s="1">
        <v>2</v>
      </c>
      <c r="CF250" s="1"/>
      <c r="CG250" s="1"/>
      <c r="CH250" s="1"/>
      <c r="CI250" s="1"/>
      <c r="CJ250" s="1"/>
      <c r="CK250" s="1"/>
      <c r="CL250" s="1"/>
      <c r="CM250" s="1"/>
      <c r="CN250" s="1"/>
      <c r="CO250" s="1"/>
      <c r="CP250" s="1"/>
      <c r="CQ250" s="1"/>
      <c r="CR250" s="1"/>
      <c r="CS250" s="1"/>
      <c r="CT250" s="1"/>
      <c r="CU250" s="1"/>
      <c r="CV250" s="1"/>
      <c r="CW250" s="1"/>
      <c r="CX250" s="1"/>
      <c r="CY250" s="1"/>
      <c r="CZ250" s="1"/>
      <c r="DA250" s="1"/>
      <c r="DB250" s="1"/>
      <c r="DC250" s="1"/>
      <c r="DD250" s="1">
        <v>1</v>
      </c>
      <c r="DE250" s="1"/>
      <c r="DF250" s="1"/>
      <c r="DG250" s="1"/>
      <c r="DH250" s="1"/>
      <c r="DI250" s="1"/>
      <c r="DJ250" s="1"/>
      <c r="DK250" s="1"/>
      <c r="DL250" s="1"/>
      <c r="DM250" s="1"/>
      <c r="DN250" s="1"/>
      <c r="DO250" s="1"/>
      <c r="DP250" s="1"/>
      <c r="DQ250" s="1"/>
      <c r="DR250" s="1"/>
      <c r="DS250" s="1">
        <v>1</v>
      </c>
      <c r="DT250" s="1"/>
      <c r="DU250" s="1"/>
      <c r="DV250" s="1"/>
      <c r="DW250" s="1"/>
      <c r="DX250" s="1">
        <v>45</v>
      </c>
      <c r="DY250" s="1">
        <v>40</v>
      </c>
      <c r="DZ250" s="43">
        <f t="shared" si="9"/>
        <v>15</v>
      </c>
      <c r="EA250" s="43">
        <f t="shared" si="10"/>
        <v>13.333333333333334</v>
      </c>
      <c r="EB250" s="44">
        <f t="shared" si="11"/>
        <v>0.12166666666666666</v>
      </c>
    </row>
    <row r="251" spans="1:132" x14ac:dyDescent="0.2">
      <c r="A251" s="2">
        <v>44859</v>
      </c>
      <c r="B251" s="15" t="s">
        <v>398</v>
      </c>
      <c r="C251" s="3" t="s">
        <v>12</v>
      </c>
      <c r="D251" s="1" t="s">
        <v>452</v>
      </c>
      <c r="E251" s="1">
        <v>6</v>
      </c>
      <c r="F251" s="3" t="s">
        <v>187</v>
      </c>
      <c r="G251" s="3">
        <v>5</v>
      </c>
      <c r="H251" s="3">
        <v>2</v>
      </c>
      <c r="I251" s="31">
        <v>0.08</v>
      </c>
      <c r="J251" s="1"/>
      <c r="K251" s="1">
        <v>2</v>
      </c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>
        <v>17</v>
      </c>
      <c r="AC251" s="1"/>
      <c r="AD251" s="1"/>
      <c r="AE251" s="1"/>
      <c r="AF251" s="1"/>
      <c r="AG251" s="1">
        <v>1</v>
      </c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  <c r="AY251" s="1"/>
      <c r="AZ251" s="1"/>
      <c r="BA251" s="1"/>
      <c r="BB251" s="1"/>
      <c r="BC251" s="1"/>
      <c r="BD251" s="1"/>
      <c r="BE251" s="1"/>
      <c r="BF251" s="1"/>
      <c r="BG251" s="1"/>
      <c r="BH251" s="1"/>
      <c r="BI251" s="1"/>
      <c r="BJ251" s="1"/>
      <c r="BK251" s="1"/>
      <c r="BL251" s="1"/>
      <c r="BM251" s="1"/>
      <c r="BN251" s="1"/>
      <c r="BO251" s="1"/>
      <c r="BP251" s="1"/>
      <c r="BQ251" s="1"/>
      <c r="BR251" s="1"/>
      <c r="BS251" s="1"/>
      <c r="BT251" s="1"/>
      <c r="BU251" s="1"/>
      <c r="BV251" s="1"/>
      <c r="BW251" s="1"/>
      <c r="BX251" s="1"/>
      <c r="BY251" s="1"/>
      <c r="BZ251" s="1"/>
      <c r="CA251" s="1"/>
      <c r="CB251" s="1"/>
      <c r="CC251" s="1"/>
      <c r="CD251" s="1"/>
      <c r="CE251" s="1"/>
      <c r="CF251" s="1"/>
      <c r="CG251" s="1"/>
      <c r="CH251" s="1"/>
      <c r="CI251" s="1"/>
      <c r="CJ251" s="1"/>
      <c r="CK251" s="1"/>
      <c r="CL251" s="1"/>
      <c r="CM251" s="1"/>
      <c r="CN251" s="1"/>
      <c r="CO251" s="1"/>
      <c r="CP251" s="1"/>
      <c r="CQ251" s="1"/>
      <c r="CR251" s="1"/>
      <c r="CS251" s="1"/>
      <c r="CT251" s="1"/>
      <c r="CU251" s="1"/>
      <c r="CV251" s="1"/>
      <c r="CW251" s="1"/>
      <c r="CX251" s="1"/>
      <c r="CY251" s="1"/>
      <c r="CZ251" s="1"/>
      <c r="DA251" s="1"/>
      <c r="DB251" s="1"/>
      <c r="DC251" s="1"/>
      <c r="DD251" s="1"/>
      <c r="DE251" s="1"/>
      <c r="DF251" s="1"/>
      <c r="DG251" s="1"/>
      <c r="DH251" s="1"/>
      <c r="DI251" s="1"/>
      <c r="DJ251" s="1"/>
      <c r="DK251" s="1"/>
      <c r="DL251" s="1"/>
      <c r="DM251" s="1"/>
      <c r="DN251" s="1"/>
      <c r="DO251" s="1"/>
      <c r="DP251" s="1"/>
      <c r="DQ251" s="1"/>
      <c r="DR251" s="1"/>
      <c r="DS251" s="1"/>
      <c r="DT251" s="1"/>
      <c r="DU251" s="1"/>
      <c r="DV251" s="1"/>
      <c r="DW251" s="1"/>
      <c r="DX251" s="1">
        <v>20</v>
      </c>
      <c r="DY251" s="1">
        <v>20</v>
      </c>
      <c r="DZ251" s="43">
        <f t="shared" si="9"/>
        <v>2</v>
      </c>
      <c r="EA251" s="43">
        <f t="shared" si="10"/>
        <v>2</v>
      </c>
      <c r="EB251" s="44">
        <f t="shared" si="11"/>
        <v>8.0000000000000002E-3</v>
      </c>
    </row>
    <row r="252" spans="1:132" x14ac:dyDescent="0.2">
      <c r="A252" s="2">
        <v>44859</v>
      </c>
      <c r="B252" s="15" t="s">
        <v>400</v>
      </c>
      <c r="C252" s="3" t="s">
        <v>5</v>
      </c>
      <c r="D252" s="1" t="s">
        <v>452</v>
      </c>
      <c r="E252" s="1">
        <v>5</v>
      </c>
      <c r="F252" s="3" t="s">
        <v>187</v>
      </c>
      <c r="G252" s="3">
        <v>5</v>
      </c>
      <c r="H252" s="3">
        <v>2</v>
      </c>
      <c r="I252" s="31">
        <v>0.1</v>
      </c>
      <c r="J252" s="1"/>
      <c r="K252" s="1">
        <v>3</v>
      </c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>
        <v>3</v>
      </c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1"/>
      <c r="AY252" s="1"/>
      <c r="AZ252" s="1"/>
      <c r="BA252" s="1"/>
      <c r="BB252" s="1"/>
      <c r="BC252" s="1"/>
      <c r="BD252" s="1"/>
      <c r="BE252" s="1"/>
      <c r="BF252" s="1"/>
      <c r="BG252" s="1"/>
      <c r="BH252" s="1"/>
      <c r="BI252" s="1"/>
      <c r="BJ252" s="1"/>
      <c r="BK252" s="1"/>
      <c r="BL252" s="1"/>
      <c r="BM252" s="1"/>
      <c r="BN252" s="1"/>
      <c r="BO252" s="1"/>
      <c r="BP252" s="1"/>
      <c r="BQ252" s="1"/>
      <c r="BR252" s="1">
        <v>1</v>
      </c>
      <c r="BS252" s="1"/>
      <c r="BT252" s="1"/>
      <c r="BU252" s="1"/>
      <c r="BV252" s="1"/>
      <c r="BW252" s="1"/>
      <c r="BX252" s="1"/>
      <c r="BY252" s="1"/>
      <c r="BZ252" s="1"/>
      <c r="CA252" s="1"/>
      <c r="CB252" s="1"/>
      <c r="CC252" s="1"/>
      <c r="CD252" s="1"/>
      <c r="CE252" s="1"/>
      <c r="CF252" s="1"/>
      <c r="CG252" s="1"/>
      <c r="CH252" s="1"/>
      <c r="CI252" s="1"/>
      <c r="CJ252" s="1"/>
      <c r="CK252" s="1"/>
      <c r="CL252" s="1"/>
      <c r="CM252" s="1"/>
      <c r="CN252" s="1"/>
      <c r="CO252" s="1"/>
      <c r="CP252" s="1"/>
      <c r="CQ252" s="1"/>
      <c r="CR252" s="1"/>
      <c r="CS252" s="1"/>
      <c r="CT252" s="1"/>
      <c r="CU252" s="1"/>
      <c r="CV252" s="1"/>
      <c r="CW252" s="1"/>
      <c r="CX252" s="1"/>
      <c r="CY252" s="1"/>
      <c r="CZ252" s="1"/>
      <c r="DA252" s="1"/>
      <c r="DB252" s="1"/>
      <c r="DC252" s="1"/>
      <c r="DD252" s="1"/>
      <c r="DE252" s="1"/>
      <c r="DF252" s="1"/>
      <c r="DG252" s="1"/>
      <c r="DH252" s="1"/>
      <c r="DI252" s="1"/>
      <c r="DJ252" s="1"/>
      <c r="DK252" s="1"/>
      <c r="DL252" s="1"/>
      <c r="DM252" s="1"/>
      <c r="DN252" s="1"/>
      <c r="DO252" s="1"/>
      <c r="DP252" s="1"/>
      <c r="DQ252" s="1"/>
      <c r="DR252" s="1"/>
      <c r="DS252" s="1"/>
      <c r="DT252" s="1"/>
      <c r="DU252" s="1"/>
      <c r="DV252" s="1">
        <v>1</v>
      </c>
      <c r="DW252" s="1"/>
      <c r="DX252" s="1">
        <v>8</v>
      </c>
      <c r="DY252" s="1">
        <v>6</v>
      </c>
      <c r="DZ252" s="43">
        <f t="shared" si="9"/>
        <v>0.8</v>
      </c>
      <c r="EA252" s="43">
        <f t="shared" si="10"/>
        <v>0.6</v>
      </c>
      <c r="EB252" s="44">
        <f t="shared" si="11"/>
        <v>0.01</v>
      </c>
    </row>
    <row r="253" spans="1:132" x14ac:dyDescent="0.2">
      <c r="A253" s="2">
        <v>44859</v>
      </c>
      <c r="B253" s="15" t="s">
        <v>401</v>
      </c>
      <c r="C253" s="3" t="s">
        <v>300</v>
      </c>
      <c r="D253" s="1" t="s">
        <v>452</v>
      </c>
      <c r="E253" s="1">
        <v>3</v>
      </c>
      <c r="F253" s="3" t="s">
        <v>187</v>
      </c>
      <c r="G253" s="3">
        <v>3</v>
      </c>
      <c r="H253" s="3">
        <v>2</v>
      </c>
      <c r="I253" s="31">
        <v>7.4999999999999997E-2</v>
      </c>
      <c r="J253" s="1"/>
      <c r="K253" s="1">
        <v>2</v>
      </c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>
        <v>8</v>
      </c>
      <c r="AC253" s="1"/>
      <c r="AD253" s="1"/>
      <c r="AE253" s="1"/>
      <c r="AF253" s="1">
        <v>2</v>
      </c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  <c r="AX253" s="1"/>
      <c r="AY253" s="1"/>
      <c r="AZ253" s="1"/>
      <c r="BA253" s="1"/>
      <c r="BB253" s="1"/>
      <c r="BC253" s="1"/>
      <c r="BD253" s="1"/>
      <c r="BE253" s="1"/>
      <c r="BF253" s="1"/>
      <c r="BG253" s="1"/>
      <c r="BH253" s="1"/>
      <c r="BI253" s="1"/>
      <c r="BJ253" s="1"/>
      <c r="BK253" s="1"/>
      <c r="BL253" s="1"/>
      <c r="BM253" s="1"/>
      <c r="BN253" s="1"/>
      <c r="BO253" s="1"/>
      <c r="BP253" s="1"/>
      <c r="BQ253" s="1"/>
      <c r="BR253" s="1"/>
      <c r="BS253" s="1"/>
      <c r="BT253" s="1"/>
      <c r="BU253" s="1"/>
      <c r="BV253" s="1"/>
      <c r="BW253" s="1"/>
      <c r="BX253" s="1"/>
      <c r="BY253" s="1"/>
      <c r="BZ253" s="1"/>
      <c r="CA253" s="1"/>
      <c r="CB253" s="1"/>
      <c r="CC253" s="1"/>
      <c r="CD253" s="1"/>
      <c r="CE253" s="1"/>
      <c r="CF253" s="1"/>
      <c r="CG253" s="1"/>
      <c r="CH253" s="1"/>
      <c r="CI253" s="1"/>
      <c r="CJ253" s="1"/>
      <c r="CK253" s="1"/>
      <c r="CL253" s="1"/>
      <c r="CM253" s="1"/>
      <c r="CN253" s="1"/>
      <c r="CO253" s="1"/>
      <c r="CP253" s="1"/>
      <c r="CQ253" s="1"/>
      <c r="CR253" s="1"/>
      <c r="CS253" s="1"/>
      <c r="CT253" s="1"/>
      <c r="CU253" s="1"/>
      <c r="CV253" s="1"/>
      <c r="CW253" s="1"/>
      <c r="CX253" s="1"/>
      <c r="CY253" s="1"/>
      <c r="CZ253" s="1"/>
      <c r="DA253" s="1"/>
      <c r="DB253" s="1"/>
      <c r="DC253" s="1"/>
      <c r="DD253" s="1"/>
      <c r="DE253" s="1"/>
      <c r="DF253" s="1"/>
      <c r="DG253" s="1"/>
      <c r="DH253" s="1"/>
      <c r="DI253" s="1"/>
      <c r="DJ253" s="1"/>
      <c r="DK253" s="1"/>
      <c r="DL253" s="1"/>
      <c r="DM253" s="1"/>
      <c r="DN253" s="1"/>
      <c r="DO253" s="1"/>
      <c r="DP253" s="1"/>
      <c r="DQ253" s="1"/>
      <c r="DR253" s="1"/>
      <c r="DS253" s="1"/>
      <c r="DT253" s="1"/>
      <c r="DU253" s="1"/>
      <c r="DV253" s="1"/>
      <c r="DW253" s="1"/>
      <c r="DX253" s="1">
        <v>12</v>
      </c>
      <c r="DY253" s="1">
        <v>12</v>
      </c>
      <c r="DZ253" s="43">
        <f t="shared" si="9"/>
        <v>2</v>
      </c>
      <c r="EA253" s="43">
        <f t="shared" si="10"/>
        <v>2</v>
      </c>
      <c r="EB253" s="44">
        <f t="shared" si="11"/>
        <v>1.2499999999999999E-2</v>
      </c>
    </row>
    <row r="254" spans="1:132" x14ac:dyDescent="0.2">
      <c r="A254" s="2">
        <v>44859</v>
      </c>
      <c r="B254" s="15" t="s">
        <v>327</v>
      </c>
      <c r="C254" s="3" t="s">
        <v>7</v>
      </c>
      <c r="D254" s="1" t="s">
        <v>452</v>
      </c>
      <c r="E254" s="1">
        <v>2</v>
      </c>
      <c r="F254" s="3" t="s">
        <v>187</v>
      </c>
      <c r="G254" s="3">
        <v>3</v>
      </c>
      <c r="H254" s="3">
        <v>2</v>
      </c>
      <c r="I254" s="31">
        <v>6.5000000000000002E-2</v>
      </c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>
        <v>1</v>
      </c>
      <c r="AC254" s="1"/>
      <c r="AD254" s="1"/>
      <c r="AE254" s="1"/>
      <c r="AF254" s="1">
        <v>2</v>
      </c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  <c r="AX254" s="1"/>
      <c r="AY254" s="1"/>
      <c r="AZ254" s="1"/>
      <c r="BA254" s="1"/>
      <c r="BB254" s="1"/>
      <c r="BC254" s="1"/>
      <c r="BD254" s="1"/>
      <c r="BE254" s="1"/>
      <c r="BF254" s="1"/>
      <c r="BG254" s="1"/>
      <c r="BH254" s="1"/>
      <c r="BI254" s="1"/>
      <c r="BJ254" s="1"/>
      <c r="BK254" s="1"/>
      <c r="BL254" s="1"/>
      <c r="BM254" s="1"/>
      <c r="BN254" s="1"/>
      <c r="BO254" s="1"/>
      <c r="BP254" s="1"/>
      <c r="BQ254" s="1"/>
      <c r="BR254" s="1"/>
      <c r="BS254" s="1"/>
      <c r="BT254" s="1"/>
      <c r="BU254" s="1"/>
      <c r="BV254" s="1"/>
      <c r="BW254" s="1"/>
      <c r="BX254" s="1"/>
      <c r="BY254" s="1"/>
      <c r="BZ254" s="1"/>
      <c r="CA254" s="1"/>
      <c r="CB254" s="1"/>
      <c r="CC254" s="1"/>
      <c r="CD254" s="1"/>
      <c r="CE254" s="1"/>
      <c r="CF254" s="1"/>
      <c r="CG254" s="1"/>
      <c r="CH254" s="1"/>
      <c r="CI254" s="1"/>
      <c r="CJ254" s="1"/>
      <c r="CK254" s="1"/>
      <c r="CL254" s="1"/>
      <c r="CM254" s="1"/>
      <c r="CN254" s="1"/>
      <c r="CO254" s="1"/>
      <c r="CP254" s="1"/>
      <c r="CQ254" s="1"/>
      <c r="CR254" s="1"/>
      <c r="CS254" s="1"/>
      <c r="CT254" s="1"/>
      <c r="CU254" s="1"/>
      <c r="CV254" s="1"/>
      <c r="CW254" s="1"/>
      <c r="CX254" s="1"/>
      <c r="CY254" s="1"/>
      <c r="CZ254" s="1"/>
      <c r="DA254" s="1"/>
      <c r="DB254" s="1"/>
      <c r="DC254" s="1"/>
      <c r="DD254" s="1"/>
      <c r="DE254" s="1"/>
      <c r="DF254" s="1"/>
      <c r="DG254" s="1"/>
      <c r="DH254" s="1"/>
      <c r="DI254" s="1"/>
      <c r="DJ254" s="1"/>
      <c r="DK254" s="1"/>
      <c r="DL254" s="1"/>
      <c r="DM254" s="1"/>
      <c r="DN254" s="1"/>
      <c r="DO254" s="1"/>
      <c r="DP254" s="1"/>
      <c r="DQ254" s="1"/>
      <c r="DR254" s="1"/>
      <c r="DS254" s="1"/>
      <c r="DT254" s="1"/>
      <c r="DU254" s="1"/>
      <c r="DV254" s="1"/>
      <c r="DW254" s="1"/>
      <c r="DX254" s="1">
        <v>3</v>
      </c>
      <c r="DY254" s="1">
        <v>3</v>
      </c>
      <c r="DZ254" s="43">
        <f t="shared" si="9"/>
        <v>0.5</v>
      </c>
      <c r="EA254" s="43">
        <f t="shared" si="10"/>
        <v>0.5</v>
      </c>
      <c r="EB254" s="44">
        <f t="shared" si="11"/>
        <v>1.0833333333333334E-2</v>
      </c>
    </row>
    <row r="255" spans="1:132" x14ac:dyDescent="0.2">
      <c r="A255" s="2">
        <v>44859</v>
      </c>
      <c r="B255" s="15" t="s">
        <v>404</v>
      </c>
      <c r="C255" s="3" t="s">
        <v>11</v>
      </c>
      <c r="D255" s="1" t="s">
        <v>452</v>
      </c>
      <c r="E255" s="1">
        <v>1</v>
      </c>
      <c r="F255" s="3" t="s">
        <v>187</v>
      </c>
      <c r="G255" s="3">
        <v>5</v>
      </c>
      <c r="H255" s="3">
        <v>2</v>
      </c>
      <c r="I255" s="31">
        <v>0.14000000000000001</v>
      </c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>
        <v>3</v>
      </c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  <c r="AX255" s="1"/>
      <c r="AY255" s="1"/>
      <c r="AZ255" s="1"/>
      <c r="BA255" s="1"/>
      <c r="BB255" s="1"/>
      <c r="BC255" s="1"/>
      <c r="BD255" s="1"/>
      <c r="BE255" s="1"/>
      <c r="BF255" s="1"/>
      <c r="BG255" s="1"/>
      <c r="BH255" s="1"/>
      <c r="BI255" s="1"/>
      <c r="BJ255" s="1"/>
      <c r="BK255" s="1"/>
      <c r="BL255" s="1"/>
      <c r="BM255" s="1"/>
      <c r="BN255" s="1"/>
      <c r="BO255" s="1"/>
      <c r="BP255" s="1"/>
      <c r="BQ255" s="1"/>
      <c r="BR255" s="1"/>
      <c r="BS255" s="1"/>
      <c r="BT255" s="1"/>
      <c r="BU255" s="1"/>
      <c r="BV255" s="1"/>
      <c r="BW255" s="1"/>
      <c r="BX255" s="1"/>
      <c r="BY255" s="1"/>
      <c r="BZ255" s="1"/>
      <c r="CA255" s="1"/>
      <c r="CB255" s="1"/>
      <c r="CC255" s="1"/>
      <c r="CD255" s="1"/>
      <c r="CE255" s="1"/>
      <c r="CF255" s="1"/>
      <c r="CG255" s="1"/>
      <c r="CH255" s="1"/>
      <c r="CI255" s="1"/>
      <c r="CJ255" s="1"/>
      <c r="CK255" s="1"/>
      <c r="CL255" s="1"/>
      <c r="CM255" s="1"/>
      <c r="CN255" s="1"/>
      <c r="CO255" s="1"/>
      <c r="CP255" s="1"/>
      <c r="CQ255" s="1"/>
      <c r="CR255" s="1"/>
      <c r="CS255" s="1"/>
      <c r="CT255" s="1"/>
      <c r="CU255" s="1"/>
      <c r="CV255" s="1"/>
      <c r="CW255" s="1"/>
      <c r="CX255" s="1"/>
      <c r="CY255" s="1"/>
      <c r="CZ255" s="1"/>
      <c r="DA255" s="1"/>
      <c r="DB255" s="1"/>
      <c r="DC255" s="1"/>
      <c r="DD255" s="1"/>
      <c r="DE255" s="1"/>
      <c r="DF255" s="1"/>
      <c r="DG255" s="1"/>
      <c r="DH255" s="1"/>
      <c r="DI255" s="1"/>
      <c r="DJ255" s="1"/>
      <c r="DK255" s="1"/>
      <c r="DL255" s="1"/>
      <c r="DM255" s="1"/>
      <c r="DN255" s="1"/>
      <c r="DO255" s="1"/>
      <c r="DP255" s="1"/>
      <c r="DQ255" s="1"/>
      <c r="DR255" s="1"/>
      <c r="DS255" s="1"/>
      <c r="DT255" s="1"/>
      <c r="DU255" s="1"/>
      <c r="DV255" s="1"/>
      <c r="DW255" s="1"/>
      <c r="DX255" s="1">
        <v>3</v>
      </c>
      <c r="DY255" s="1">
        <v>3</v>
      </c>
      <c r="DZ255" s="43">
        <f t="shared" si="9"/>
        <v>0.3</v>
      </c>
      <c r="EA255" s="43">
        <f t="shared" si="10"/>
        <v>0.3</v>
      </c>
      <c r="EB255" s="44">
        <f t="shared" si="11"/>
        <v>1.4000000000000002E-2</v>
      </c>
    </row>
    <row r="256" spans="1:132" x14ac:dyDescent="0.2">
      <c r="A256" s="2">
        <v>44862</v>
      </c>
      <c r="B256" s="15" t="s">
        <v>311</v>
      </c>
      <c r="C256" s="3" t="s">
        <v>0</v>
      </c>
      <c r="D256" s="1" t="s">
        <v>452</v>
      </c>
      <c r="E256" s="1">
        <v>10</v>
      </c>
      <c r="F256" s="3" t="s">
        <v>187</v>
      </c>
      <c r="G256" s="3">
        <v>5</v>
      </c>
      <c r="H256" s="3">
        <v>2</v>
      </c>
      <c r="I256" s="31">
        <v>0.17499999999999999</v>
      </c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>
        <v>6</v>
      </c>
      <c r="Y256" s="1"/>
      <c r="Z256" s="1"/>
      <c r="AA256" s="1"/>
      <c r="AB256" s="3">
        <v>1</v>
      </c>
      <c r="AC256" s="1">
        <v>2</v>
      </c>
      <c r="AD256" s="1"/>
      <c r="AE256" s="1"/>
      <c r="AF256" s="1">
        <v>2</v>
      </c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1"/>
      <c r="AY256" s="1"/>
      <c r="AZ256" s="1"/>
      <c r="BA256" s="1"/>
      <c r="BB256" s="1"/>
      <c r="BC256" s="1"/>
      <c r="BD256" s="1"/>
      <c r="BE256" s="1"/>
      <c r="BF256" s="1"/>
      <c r="BG256" s="1"/>
      <c r="BH256" s="1"/>
      <c r="BI256" s="1"/>
      <c r="BJ256" s="1"/>
      <c r="BK256" s="1"/>
      <c r="BL256" s="1"/>
      <c r="BM256" s="1"/>
      <c r="BN256" s="1"/>
      <c r="BO256" s="1"/>
      <c r="BP256" s="1"/>
      <c r="BQ256" s="1"/>
      <c r="BR256" s="1"/>
      <c r="BS256" s="1"/>
      <c r="BT256" s="1"/>
      <c r="BU256" s="1"/>
      <c r="BV256" s="1"/>
      <c r="BW256" s="1"/>
      <c r="BX256" s="1"/>
      <c r="BY256" s="1"/>
      <c r="BZ256" s="1"/>
      <c r="CA256" s="1"/>
      <c r="CB256" s="1"/>
      <c r="CC256" s="1"/>
      <c r="CD256" s="1"/>
      <c r="CE256" s="1"/>
      <c r="CF256" s="1"/>
      <c r="CG256" s="1"/>
      <c r="CH256" s="1"/>
      <c r="CI256" s="1"/>
      <c r="CJ256" s="1"/>
      <c r="CK256" s="1">
        <v>1</v>
      </c>
      <c r="CL256" s="1"/>
      <c r="CM256" s="1"/>
      <c r="CN256" s="1"/>
      <c r="CO256" s="1"/>
      <c r="CP256" s="1"/>
      <c r="CQ256" s="1"/>
      <c r="CR256" s="1"/>
      <c r="CS256" s="1"/>
      <c r="CT256" s="1"/>
      <c r="CU256" s="1"/>
      <c r="CV256" s="1"/>
      <c r="CW256" s="1"/>
      <c r="CX256" s="1"/>
      <c r="CY256" s="1"/>
      <c r="CZ256" s="1"/>
      <c r="DA256" s="1"/>
      <c r="DB256" s="1"/>
      <c r="DC256" s="1"/>
      <c r="DD256" s="1"/>
      <c r="DE256" s="1"/>
      <c r="DF256" s="1"/>
      <c r="DG256" s="1"/>
      <c r="DH256" s="1"/>
      <c r="DI256" s="1"/>
      <c r="DJ256" s="1"/>
      <c r="DK256" s="1"/>
      <c r="DL256" s="1"/>
      <c r="DM256" s="1"/>
      <c r="DN256" s="1"/>
      <c r="DO256" s="1"/>
      <c r="DP256" s="1"/>
      <c r="DQ256" s="1"/>
      <c r="DR256" s="1"/>
      <c r="DS256" s="1"/>
      <c r="DT256" s="1"/>
      <c r="DU256" s="1"/>
      <c r="DV256" s="1"/>
      <c r="DW256" s="1"/>
      <c r="DX256" s="1">
        <v>12</v>
      </c>
      <c r="DY256" s="1">
        <v>11</v>
      </c>
      <c r="DZ256" s="43">
        <f t="shared" si="9"/>
        <v>1.2</v>
      </c>
      <c r="EA256" s="43">
        <f t="shared" si="10"/>
        <v>1.1000000000000001</v>
      </c>
      <c r="EB256" s="44">
        <f t="shared" si="11"/>
        <v>1.7499999999999998E-2</v>
      </c>
    </row>
    <row r="257" spans="1:132" x14ac:dyDescent="0.2">
      <c r="A257" s="2">
        <v>44862</v>
      </c>
      <c r="B257" s="15" t="s">
        <v>406</v>
      </c>
      <c r="C257" s="3" t="s">
        <v>405</v>
      </c>
      <c r="D257" s="1" t="s">
        <v>452</v>
      </c>
      <c r="E257" s="1">
        <v>9</v>
      </c>
      <c r="F257" s="3" t="s">
        <v>187</v>
      </c>
      <c r="G257" s="3">
        <v>3</v>
      </c>
      <c r="H257" s="3">
        <v>2</v>
      </c>
      <c r="I257" s="31">
        <v>8.5000000000000006E-2</v>
      </c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>
        <v>1</v>
      </c>
      <c r="Y257" s="1"/>
      <c r="Z257" s="1"/>
      <c r="AA257" s="1"/>
      <c r="AB257" s="3">
        <v>6</v>
      </c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AW257" s="1"/>
      <c r="AX257" s="1"/>
      <c r="AY257" s="1"/>
      <c r="AZ257" s="1"/>
      <c r="BA257" s="1"/>
      <c r="BB257" s="1"/>
      <c r="BC257" s="1"/>
      <c r="BD257" s="1"/>
      <c r="BE257" s="1"/>
      <c r="BF257" s="1"/>
      <c r="BG257" s="1"/>
      <c r="BH257" s="1"/>
      <c r="BI257" s="1"/>
      <c r="BJ257" s="1"/>
      <c r="BK257" s="1"/>
      <c r="BL257" s="1"/>
      <c r="BM257" s="1"/>
      <c r="BN257" s="1"/>
      <c r="BO257" s="1"/>
      <c r="BP257" s="1"/>
      <c r="BQ257" s="1"/>
      <c r="BR257" s="1"/>
      <c r="BS257" s="1"/>
      <c r="BT257" s="1"/>
      <c r="BU257" s="1"/>
      <c r="BV257" s="1"/>
      <c r="BW257" s="1"/>
      <c r="BX257" s="1"/>
      <c r="BY257" s="1"/>
      <c r="BZ257" s="1"/>
      <c r="CA257" s="1"/>
      <c r="CB257" s="1"/>
      <c r="CC257" s="1"/>
      <c r="CD257" s="1"/>
      <c r="CE257" s="1"/>
      <c r="CF257" s="1"/>
      <c r="CG257" s="1"/>
      <c r="CH257" s="1"/>
      <c r="CI257" s="1"/>
      <c r="CJ257" s="1"/>
      <c r="CK257" s="1"/>
      <c r="CL257" s="1"/>
      <c r="CM257" s="1"/>
      <c r="CN257" s="1"/>
      <c r="CO257" s="1"/>
      <c r="CP257" s="1"/>
      <c r="CQ257" s="1"/>
      <c r="CR257" s="1"/>
      <c r="CS257" s="1"/>
      <c r="CT257" s="1"/>
      <c r="CU257" s="1"/>
      <c r="CV257" s="1"/>
      <c r="CW257" s="1"/>
      <c r="CX257" s="1"/>
      <c r="CY257" s="1"/>
      <c r="CZ257" s="1"/>
      <c r="DA257" s="1"/>
      <c r="DB257" s="1"/>
      <c r="DC257" s="1"/>
      <c r="DD257" s="1"/>
      <c r="DE257" s="1"/>
      <c r="DF257" s="1"/>
      <c r="DG257" s="1"/>
      <c r="DH257" s="1"/>
      <c r="DI257" s="1"/>
      <c r="DJ257" s="1"/>
      <c r="DK257" s="1"/>
      <c r="DL257" s="1"/>
      <c r="DM257" s="1"/>
      <c r="DN257" s="1"/>
      <c r="DO257" s="1"/>
      <c r="DP257" s="1"/>
      <c r="DQ257" s="1"/>
      <c r="DR257" s="1"/>
      <c r="DS257" s="1"/>
      <c r="DT257" s="1"/>
      <c r="DU257" s="1"/>
      <c r="DV257" s="1"/>
      <c r="DW257" s="1"/>
      <c r="DX257" s="1">
        <v>7</v>
      </c>
      <c r="DY257" s="1">
        <v>7</v>
      </c>
      <c r="DZ257" s="43">
        <f t="shared" si="9"/>
        <v>1.1666666666666667</v>
      </c>
      <c r="EA257" s="43">
        <f t="shared" si="10"/>
        <v>1.1666666666666667</v>
      </c>
      <c r="EB257" s="44">
        <f t="shared" si="11"/>
        <v>1.4166666666666668E-2</v>
      </c>
    </row>
    <row r="258" spans="1:132" x14ac:dyDescent="0.2">
      <c r="A258" s="2">
        <v>44862</v>
      </c>
      <c r="B258" s="15" t="s">
        <v>281</v>
      </c>
      <c r="C258" s="3" t="s">
        <v>2</v>
      </c>
      <c r="D258" s="1" t="s">
        <v>452</v>
      </c>
      <c r="E258" s="1">
        <v>8</v>
      </c>
      <c r="F258" s="3" t="s">
        <v>187</v>
      </c>
      <c r="G258" s="3">
        <v>5</v>
      </c>
      <c r="H258" s="3">
        <v>2</v>
      </c>
      <c r="I258" s="31">
        <v>0.14000000000000001</v>
      </c>
      <c r="J258" s="1"/>
      <c r="K258" s="1">
        <v>4</v>
      </c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>
        <v>1</v>
      </c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  <c r="AW258" s="1"/>
      <c r="AX258" s="1"/>
      <c r="AY258" s="1"/>
      <c r="AZ258" s="1"/>
      <c r="BA258" s="1"/>
      <c r="BB258" s="1"/>
      <c r="BC258" s="1"/>
      <c r="BD258" s="1"/>
      <c r="BE258" s="1"/>
      <c r="BF258" s="1"/>
      <c r="BG258" s="1"/>
      <c r="BH258" s="1"/>
      <c r="BI258" s="1"/>
      <c r="BJ258" s="1"/>
      <c r="BK258" s="1"/>
      <c r="BL258" s="1"/>
      <c r="BM258" s="1"/>
      <c r="BN258" s="1"/>
      <c r="BO258" s="1"/>
      <c r="BP258" s="1"/>
      <c r="BQ258" s="1"/>
      <c r="BR258" s="1"/>
      <c r="BS258" s="1"/>
      <c r="BT258" s="1"/>
      <c r="BU258" s="1"/>
      <c r="BV258" s="1"/>
      <c r="BW258" s="1"/>
      <c r="BX258" s="1"/>
      <c r="BY258" s="1"/>
      <c r="BZ258" s="1"/>
      <c r="CA258" s="1"/>
      <c r="CB258" s="1"/>
      <c r="CC258" s="1"/>
      <c r="CD258" s="1"/>
      <c r="CE258" s="1"/>
      <c r="CF258" s="1"/>
      <c r="CG258" s="1"/>
      <c r="CH258" s="1"/>
      <c r="CI258" s="1"/>
      <c r="CJ258" s="1"/>
      <c r="CK258" s="1"/>
      <c r="CL258" s="1"/>
      <c r="CM258" s="1"/>
      <c r="CN258" s="1"/>
      <c r="CO258" s="1"/>
      <c r="CP258" s="1"/>
      <c r="CQ258" s="1"/>
      <c r="CR258" s="1"/>
      <c r="CS258" s="1"/>
      <c r="CT258" s="1"/>
      <c r="CU258" s="1"/>
      <c r="CV258" s="1"/>
      <c r="CW258" s="1"/>
      <c r="CX258" s="1"/>
      <c r="CY258" s="1"/>
      <c r="CZ258" s="1"/>
      <c r="DA258" s="1"/>
      <c r="DB258" s="1"/>
      <c r="DC258" s="1"/>
      <c r="DD258" s="1"/>
      <c r="DE258" s="1"/>
      <c r="DF258" s="1"/>
      <c r="DG258" s="1"/>
      <c r="DH258" s="1"/>
      <c r="DI258" s="1"/>
      <c r="DJ258" s="1"/>
      <c r="DK258" s="1"/>
      <c r="DL258" s="1"/>
      <c r="DM258" s="1"/>
      <c r="DN258" s="1"/>
      <c r="DO258" s="1"/>
      <c r="DP258" s="1"/>
      <c r="DQ258" s="1"/>
      <c r="DR258" s="1"/>
      <c r="DS258" s="1"/>
      <c r="DT258" s="1"/>
      <c r="DU258" s="1"/>
      <c r="DV258" s="1"/>
      <c r="DW258" s="1"/>
      <c r="DX258" s="1">
        <v>5</v>
      </c>
      <c r="DY258" s="1">
        <v>5</v>
      </c>
      <c r="DZ258" s="43">
        <f t="shared" ref="DZ258:DZ317" si="12">DX258/(G258*H258)</f>
        <v>0.5</v>
      </c>
      <c r="EA258" s="43">
        <f t="shared" ref="EA258:EA317" si="13">DY258/(G258*H258)</f>
        <v>0.5</v>
      </c>
      <c r="EB258" s="44">
        <f t="shared" ref="EB258:EB317" si="14">I258/(G258*H258)</f>
        <v>1.4000000000000002E-2</v>
      </c>
    </row>
    <row r="259" spans="1:132" x14ac:dyDescent="0.2">
      <c r="A259" s="2">
        <v>44862</v>
      </c>
      <c r="B259" s="15" t="s">
        <v>376</v>
      </c>
      <c r="C259" s="1" t="s">
        <v>3</v>
      </c>
      <c r="D259" s="1" t="s">
        <v>452</v>
      </c>
      <c r="E259" s="1">
        <v>7</v>
      </c>
      <c r="F259" s="3" t="s">
        <v>187</v>
      </c>
      <c r="G259" s="3">
        <v>3</v>
      </c>
      <c r="H259" s="3">
        <v>1</v>
      </c>
      <c r="I259" s="31">
        <v>9.5000000000000001E-2</v>
      </c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>
        <v>2</v>
      </c>
      <c r="AC259" s="1"/>
      <c r="AD259" s="1"/>
      <c r="AE259" s="1"/>
      <c r="AF259" s="1">
        <v>7</v>
      </c>
      <c r="AG259" s="1">
        <v>2</v>
      </c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1"/>
      <c r="AX259" s="1"/>
      <c r="AY259" s="1"/>
      <c r="AZ259" s="1"/>
      <c r="BA259" s="1"/>
      <c r="BB259" s="1"/>
      <c r="BC259" s="1"/>
      <c r="BD259" s="1"/>
      <c r="BE259" s="1"/>
      <c r="BF259" s="1"/>
      <c r="BG259" s="1"/>
      <c r="BH259" s="1"/>
      <c r="BI259" s="1"/>
      <c r="BJ259" s="1"/>
      <c r="BK259" s="1"/>
      <c r="BL259" s="1"/>
      <c r="BM259" s="1"/>
      <c r="BN259" s="1"/>
      <c r="BO259" s="1"/>
      <c r="BP259" s="1"/>
      <c r="BQ259" s="1"/>
      <c r="BR259" s="1"/>
      <c r="BS259" s="1"/>
      <c r="BT259" s="1"/>
      <c r="BU259" s="1"/>
      <c r="BV259" s="1"/>
      <c r="BW259" s="1"/>
      <c r="BX259" s="1"/>
      <c r="BY259" s="1"/>
      <c r="BZ259" s="1"/>
      <c r="CA259" s="1"/>
      <c r="CB259" s="1"/>
      <c r="CC259" s="1"/>
      <c r="CD259" s="1"/>
      <c r="CE259" s="1"/>
      <c r="CF259" s="1"/>
      <c r="CG259" s="1"/>
      <c r="CH259" s="1"/>
      <c r="CI259" s="1"/>
      <c r="CJ259" s="1"/>
      <c r="CK259" s="1"/>
      <c r="CL259" s="1"/>
      <c r="CM259" s="1"/>
      <c r="CN259" s="1"/>
      <c r="CO259" s="1"/>
      <c r="CP259" s="1"/>
      <c r="CQ259" s="1"/>
      <c r="CR259" s="1"/>
      <c r="CS259" s="1"/>
      <c r="CT259" s="1"/>
      <c r="CU259" s="1"/>
      <c r="CV259" s="1"/>
      <c r="CW259" s="1"/>
      <c r="CX259" s="1"/>
      <c r="CY259" s="1"/>
      <c r="CZ259" s="1"/>
      <c r="DA259" s="1"/>
      <c r="DB259" s="1"/>
      <c r="DC259" s="1"/>
      <c r="DD259" s="1"/>
      <c r="DE259" s="1"/>
      <c r="DF259" s="1"/>
      <c r="DG259" s="1"/>
      <c r="DH259" s="1"/>
      <c r="DI259" s="1"/>
      <c r="DJ259" s="1"/>
      <c r="DK259" s="1"/>
      <c r="DL259" s="1"/>
      <c r="DM259" s="1"/>
      <c r="DN259" s="1"/>
      <c r="DO259" s="1"/>
      <c r="DP259" s="1"/>
      <c r="DQ259" s="1"/>
      <c r="DR259" s="1"/>
      <c r="DS259" s="1"/>
      <c r="DT259" s="1"/>
      <c r="DU259" s="1"/>
      <c r="DV259" s="1"/>
      <c r="DW259" s="1"/>
      <c r="DX259" s="1">
        <v>11</v>
      </c>
      <c r="DY259" s="1">
        <v>11</v>
      </c>
      <c r="DZ259" s="43">
        <f t="shared" si="12"/>
        <v>3.6666666666666665</v>
      </c>
      <c r="EA259" s="43">
        <f t="shared" si="13"/>
        <v>3.6666666666666665</v>
      </c>
      <c r="EB259" s="44">
        <f t="shared" si="14"/>
        <v>3.1666666666666669E-2</v>
      </c>
    </row>
    <row r="260" spans="1:132" x14ac:dyDescent="0.2">
      <c r="A260" s="2">
        <v>44862</v>
      </c>
      <c r="B260" s="15" t="s">
        <v>253</v>
      </c>
      <c r="C260" s="3" t="s">
        <v>12</v>
      </c>
      <c r="D260" s="1" t="s">
        <v>452</v>
      </c>
      <c r="E260" s="1">
        <v>6</v>
      </c>
      <c r="F260" s="3" t="s">
        <v>9</v>
      </c>
      <c r="G260" s="3">
        <v>5</v>
      </c>
      <c r="H260" s="3">
        <v>2</v>
      </c>
      <c r="I260" s="31">
        <v>0.06</v>
      </c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>
        <v>7</v>
      </c>
      <c r="AC260" s="1"/>
      <c r="AD260" s="1"/>
      <c r="AE260" s="1"/>
      <c r="AF260" s="1">
        <v>1</v>
      </c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  <c r="AW260" s="1"/>
      <c r="AX260" s="1"/>
      <c r="AY260" s="1"/>
      <c r="AZ260" s="1"/>
      <c r="BA260" s="1"/>
      <c r="BB260" s="1"/>
      <c r="BC260" s="1"/>
      <c r="BD260" s="1"/>
      <c r="BE260" s="1"/>
      <c r="BF260" s="1"/>
      <c r="BG260" s="1"/>
      <c r="BH260" s="1"/>
      <c r="BI260" s="1"/>
      <c r="BJ260" s="1"/>
      <c r="BK260" s="1"/>
      <c r="BL260" s="1"/>
      <c r="BM260" s="1"/>
      <c r="BN260" s="1"/>
      <c r="BO260" s="1"/>
      <c r="BP260" s="1"/>
      <c r="BQ260" s="1"/>
      <c r="BR260" s="1"/>
      <c r="BS260" s="1"/>
      <c r="BT260" s="1"/>
      <c r="BU260" s="1"/>
      <c r="BV260" s="1"/>
      <c r="BW260" s="1"/>
      <c r="BX260" s="1"/>
      <c r="BY260" s="1"/>
      <c r="BZ260" s="1"/>
      <c r="CA260" s="1"/>
      <c r="CB260" s="1"/>
      <c r="CC260" s="1"/>
      <c r="CD260" s="1"/>
      <c r="CE260" s="1"/>
      <c r="CF260" s="1"/>
      <c r="CG260" s="1"/>
      <c r="CH260" s="1"/>
      <c r="CI260" s="1"/>
      <c r="CJ260" s="1"/>
      <c r="CK260" s="1"/>
      <c r="CL260" s="1"/>
      <c r="CM260" s="1"/>
      <c r="CN260" s="1"/>
      <c r="CO260" s="1"/>
      <c r="CP260" s="1"/>
      <c r="CQ260" s="1"/>
      <c r="CR260" s="1"/>
      <c r="CS260" s="1"/>
      <c r="CT260" s="1"/>
      <c r="CU260" s="1"/>
      <c r="CV260" s="1"/>
      <c r="CW260" s="1"/>
      <c r="CX260" s="1"/>
      <c r="CY260" s="1"/>
      <c r="CZ260" s="1"/>
      <c r="DA260" s="1"/>
      <c r="DB260" s="1"/>
      <c r="DC260" s="1"/>
      <c r="DD260" s="1"/>
      <c r="DE260" s="1"/>
      <c r="DF260" s="1"/>
      <c r="DG260" s="1"/>
      <c r="DH260" s="1"/>
      <c r="DI260" s="1"/>
      <c r="DJ260" s="1"/>
      <c r="DK260" s="1">
        <v>2</v>
      </c>
      <c r="DL260" s="1"/>
      <c r="DM260" s="1"/>
      <c r="DN260" s="1"/>
      <c r="DO260" s="1"/>
      <c r="DP260" s="1"/>
      <c r="DQ260" s="1"/>
      <c r="DR260" s="1"/>
      <c r="DS260" s="1"/>
      <c r="DT260" s="1"/>
      <c r="DU260" s="1"/>
      <c r="DV260" s="1"/>
      <c r="DW260" s="1"/>
      <c r="DX260" s="1">
        <v>10</v>
      </c>
      <c r="DY260" s="1">
        <v>8</v>
      </c>
      <c r="DZ260" s="43">
        <f t="shared" si="12"/>
        <v>1</v>
      </c>
      <c r="EA260" s="43">
        <f t="shared" si="13"/>
        <v>0.8</v>
      </c>
      <c r="EB260" s="44">
        <f t="shared" si="14"/>
        <v>6.0000000000000001E-3</v>
      </c>
    </row>
    <row r="261" spans="1:132" x14ac:dyDescent="0.2">
      <c r="A261" s="2">
        <v>44862</v>
      </c>
      <c r="B261" s="15" t="s">
        <v>373</v>
      </c>
      <c r="C261" s="3" t="s">
        <v>5</v>
      </c>
      <c r="D261" s="1" t="s">
        <v>452</v>
      </c>
      <c r="E261" s="1">
        <v>5</v>
      </c>
      <c r="F261" s="3" t="s">
        <v>187</v>
      </c>
      <c r="G261" s="3">
        <v>5</v>
      </c>
      <c r="H261" s="3">
        <v>2</v>
      </c>
      <c r="I261" s="31">
        <v>9.5000000000000001E-2</v>
      </c>
      <c r="J261" s="1"/>
      <c r="K261" s="1">
        <v>2</v>
      </c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>
        <v>3</v>
      </c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  <c r="AW261" s="1"/>
      <c r="AX261" s="1"/>
      <c r="AY261" s="1"/>
      <c r="AZ261" s="1"/>
      <c r="BA261" s="1"/>
      <c r="BB261" s="1"/>
      <c r="BC261" s="1"/>
      <c r="BD261" s="1"/>
      <c r="BE261" s="1"/>
      <c r="BF261" s="1"/>
      <c r="BG261" s="1"/>
      <c r="BH261" s="1"/>
      <c r="BI261" s="1"/>
      <c r="BJ261" s="1"/>
      <c r="BK261" s="1"/>
      <c r="BL261" s="1"/>
      <c r="BM261" s="1"/>
      <c r="BN261" s="1"/>
      <c r="BO261" s="1"/>
      <c r="BP261" s="1"/>
      <c r="BQ261" s="1"/>
      <c r="BR261" s="1"/>
      <c r="BS261" s="1"/>
      <c r="BT261" s="1"/>
      <c r="BU261" s="1"/>
      <c r="BV261" s="1"/>
      <c r="BW261" s="1"/>
      <c r="BX261" s="1"/>
      <c r="BY261" s="1"/>
      <c r="BZ261" s="1"/>
      <c r="CA261" s="1"/>
      <c r="CB261" s="1"/>
      <c r="CC261" s="1"/>
      <c r="CD261" s="1"/>
      <c r="CE261" s="1"/>
      <c r="CF261" s="1"/>
      <c r="CG261" s="1"/>
      <c r="CH261" s="1"/>
      <c r="CI261" s="1"/>
      <c r="CJ261" s="1"/>
      <c r="CK261" s="1"/>
      <c r="CL261" s="1"/>
      <c r="CM261" s="1"/>
      <c r="CN261" s="1"/>
      <c r="CO261" s="1"/>
      <c r="CP261" s="1"/>
      <c r="CQ261" s="1"/>
      <c r="CR261" s="1"/>
      <c r="CS261" s="1"/>
      <c r="CT261" s="1"/>
      <c r="CU261" s="1"/>
      <c r="CV261" s="1"/>
      <c r="CW261" s="1"/>
      <c r="CX261" s="1"/>
      <c r="CY261" s="1"/>
      <c r="CZ261" s="1"/>
      <c r="DA261" s="1"/>
      <c r="DB261" s="1"/>
      <c r="DC261" s="1"/>
      <c r="DD261" s="1"/>
      <c r="DE261" s="1"/>
      <c r="DF261" s="1"/>
      <c r="DG261" s="1"/>
      <c r="DH261" s="1"/>
      <c r="DI261" s="1"/>
      <c r="DJ261" s="1"/>
      <c r="DK261" s="1"/>
      <c r="DL261" s="1"/>
      <c r="DM261" s="1"/>
      <c r="DN261" s="1"/>
      <c r="DO261" s="1"/>
      <c r="DP261" s="1"/>
      <c r="DQ261" s="1"/>
      <c r="DR261" s="1"/>
      <c r="DS261" s="1"/>
      <c r="DT261" s="1"/>
      <c r="DU261" s="1"/>
      <c r="DV261" s="1"/>
      <c r="DW261" s="1"/>
      <c r="DX261" s="1">
        <v>5</v>
      </c>
      <c r="DY261" s="1">
        <v>5</v>
      </c>
      <c r="DZ261" s="43">
        <f t="shared" si="12"/>
        <v>0.5</v>
      </c>
      <c r="EA261" s="43">
        <f t="shared" si="13"/>
        <v>0.5</v>
      </c>
      <c r="EB261" s="44">
        <f t="shared" si="14"/>
        <v>9.4999999999999998E-3</v>
      </c>
    </row>
    <row r="262" spans="1:132" x14ac:dyDescent="0.2">
      <c r="A262" s="2">
        <v>44862</v>
      </c>
      <c r="B262" s="15" t="s">
        <v>409</v>
      </c>
      <c r="C262" s="3" t="s">
        <v>300</v>
      </c>
      <c r="D262" s="1" t="s">
        <v>452</v>
      </c>
      <c r="E262" s="1">
        <v>3</v>
      </c>
      <c r="F262" s="3" t="s">
        <v>187</v>
      </c>
      <c r="G262" s="3">
        <v>3</v>
      </c>
      <c r="H262" s="3">
        <v>2</v>
      </c>
      <c r="I262" s="31">
        <v>1.4E-2</v>
      </c>
      <c r="J262" s="1"/>
      <c r="K262" s="1">
        <v>2</v>
      </c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>
        <v>2</v>
      </c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>
        <v>1</v>
      </c>
      <c r="AN262" s="1"/>
      <c r="AO262" s="1"/>
      <c r="AP262" s="1"/>
      <c r="AQ262" s="1"/>
      <c r="AR262" s="1"/>
      <c r="AS262" s="1"/>
      <c r="AT262" s="1"/>
      <c r="AU262" s="1"/>
      <c r="AV262" s="1"/>
      <c r="AW262" s="1"/>
      <c r="AX262" s="1"/>
      <c r="AY262" s="1"/>
      <c r="AZ262" s="1"/>
      <c r="BA262" s="1"/>
      <c r="BB262" s="1"/>
      <c r="BC262" s="1"/>
      <c r="BD262" s="1"/>
      <c r="BE262" s="1"/>
      <c r="BF262" s="1"/>
      <c r="BG262" s="1"/>
      <c r="BH262" s="1"/>
      <c r="BI262" s="1"/>
      <c r="BJ262" s="1"/>
      <c r="BK262" s="1"/>
      <c r="BL262" s="1"/>
      <c r="BM262" s="1"/>
      <c r="BN262" s="1"/>
      <c r="BO262" s="1"/>
      <c r="BP262" s="1"/>
      <c r="BQ262" s="1"/>
      <c r="BR262" s="1"/>
      <c r="BS262" s="1"/>
      <c r="BT262" s="1"/>
      <c r="BU262" s="1"/>
      <c r="BV262" s="1"/>
      <c r="BW262" s="1"/>
      <c r="BX262" s="1"/>
      <c r="BY262" s="1"/>
      <c r="BZ262" s="1"/>
      <c r="CA262" s="1"/>
      <c r="CB262" s="1"/>
      <c r="CC262" s="1"/>
      <c r="CD262" s="1"/>
      <c r="CE262" s="1"/>
      <c r="CF262" s="1"/>
      <c r="CG262" s="1"/>
      <c r="CH262" s="1"/>
      <c r="CI262" s="1"/>
      <c r="CJ262" s="1"/>
      <c r="CK262" s="1"/>
      <c r="CL262" s="1"/>
      <c r="CM262" s="1"/>
      <c r="CN262" s="1"/>
      <c r="CO262" s="1"/>
      <c r="CP262" s="1"/>
      <c r="CQ262" s="1"/>
      <c r="CR262" s="1"/>
      <c r="CS262" s="1"/>
      <c r="CT262" s="1"/>
      <c r="CU262" s="1"/>
      <c r="CV262" s="1"/>
      <c r="CW262" s="1"/>
      <c r="CX262" s="1"/>
      <c r="CY262" s="1"/>
      <c r="CZ262" s="1"/>
      <c r="DA262" s="1"/>
      <c r="DB262" s="1"/>
      <c r="DC262" s="1"/>
      <c r="DD262" s="1"/>
      <c r="DE262" s="1"/>
      <c r="DF262" s="1"/>
      <c r="DG262" s="1"/>
      <c r="DH262" s="1"/>
      <c r="DI262" s="1"/>
      <c r="DJ262" s="1"/>
      <c r="DK262" s="1"/>
      <c r="DL262" s="1"/>
      <c r="DM262" s="1"/>
      <c r="DN262" s="1"/>
      <c r="DO262" s="1"/>
      <c r="DP262" s="1"/>
      <c r="DQ262" s="1"/>
      <c r="DR262" s="1"/>
      <c r="DS262" s="1"/>
      <c r="DT262" s="1"/>
      <c r="DU262" s="1"/>
      <c r="DV262" s="1"/>
      <c r="DW262" s="1"/>
      <c r="DX262" s="1">
        <v>5</v>
      </c>
      <c r="DY262" s="1">
        <v>5</v>
      </c>
      <c r="DZ262" s="43">
        <f t="shared" si="12"/>
        <v>0.83333333333333337</v>
      </c>
      <c r="EA262" s="43">
        <f t="shared" si="13"/>
        <v>0.83333333333333337</v>
      </c>
      <c r="EB262" s="44">
        <f t="shared" si="14"/>
        <v>2.3333333333333335E-3</v>
      </c>
    </row>
    <row r="263" spans="1:132" x14ac:dyDescent="0.2">
      <c r="A263" s="2">
        <v>44862</v>
      </c>
      <c r="B263" s="15" t="s">
        <v>352</v>
      </c>
      <c r="C263" s="3" t="s">
        <v>7</v>
      </c>
      <c r="D263" s="1" t="s">
        <v>452</v>
      </c>
      <c r="E263" s="1">
        <v>2</v>
      </c>
      <c r="F263" s="3" t="s">
        <v>187</v>
      </c>
      <c r="G263" s="3">
        <v>3</v>
      </c>
      <c r="H263" s="3">
        <v>2</v>
      </c>
      <c r="I263" s="31">
        <v>0</v>
      </c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  <c r="AW263" s="1"/>
      <c r="AX263" s="1"/>
      <c r="AY263" s="1"/>
      <c r="AZ263" s="1"/>
      <c r="BA263" s="1"/>
      <c r="BB263" s="1"/>
      <c r="BC263" s="1"/>
      <c r="BD263" s="1"/>
      <c r="BE263" s="1"/>
      <c r="BF263" s="1"/>
      <c r="BG263" s="1"/>
      <c r="BH263" s="1"/>
      <c r="BI263" s="1"/>
      <c r="BJ263" s="1"/>
      <c r="BK263" s="1"/>
      <c r="BL263" s="1"/>
      <c r="BM263" s="1"/>
      <c r="BN263" s="1"/>
      <c r="BO263" s="1"/>
      <c r="BP263" s="1"/>
      <c r="BQ263" s="1"/>
      <c r="BR263" s="1"/>
      <c r="BS263" s="1"/>
      <c r="BT263" s="1"/>
      <c r="BU263" s="1"/>
      <c r="BV263" s="1"/>
      <c r="BW263" s="1"/>
      <c r="BX263" s="1"/>
      <c r="BY263" s="1"/>
      <c r="BZ263" s="1"/>
      <c r="CA263" s="1"/>
      <c r="CB263" s="1"/>
      <c r="CC263" s="1"/>
      <c r="CD263" s="1"/>
      <c r="CE263" s="1"/>
      <c r="CF263" s="1"/>
      <c r="CG263" s="1"/>
      <c r="CH263" s="1"/>
      <c r="CI263" s="1"/>
      <c r="CJ263" s="1"/>
      <c r="CK263" s="1"/>
      <c r="CL263" s="1"/>
      <c r="CM263" s="1"/>
      <c r="CN263" s="1"/>
      <c r="CO263" s="1"/>
      <c r="CP263" s="1"/>
      <c r="CQ263" s="1"/>
      <c r="CR263" s="1"/>
      <c r="CS263" s="1"/>
      <c r="CT263" s="1"/>
      <c r="CU263" s="1"/>
      <c r="CV263" s="1"/>
      <c r="CW263" s="1"/>
      <c r="CX263" s="1"/>
      <c r="CY263" s="1"/>
      <c r="CZ263" s="1"/>
      <c r="DA263" s="1"/>
      <c r="DB263" s="1"/>
      <c r="DC263" s="1"/>
      <c r="DD263" s="1"/>
      <c r="DE263" s="1"/>
      <c r="DF263" s="1"/>
      <c r="DG263" s="1"/>
      <c r="DH263" s="1"/>
      <c r="DI263" s="1"/>
      <c r="DJ263" s="1"/>
      <c r="DK263" s="1"/>
      <c r="DL263" s="1"/>
      <c r="DM263" s="1"/>
      <c r="DN263" s="1"/>
      <c r="DO263" s="1"/>
      <c r="DP263" s="1"/>
      <c r="DQ263" s="1"/>
      <c r="DR263" s="1"/>
      <c r="DS263" s="1"/>
      <c r="DT263" s="1"/>
      <c r="DU263" s="1"/>
      <c r="DV263" s="1"/>
      <c r="DW263" s="1"/>
      <c r="DX263" s="1">
        <v>0</v>
      </c>
      <c r="DY263" s="1">
        <v>0</v>
      </c>
      <c r="DZ263" s="43">
        <f t="shared" si="12"/>
        <v>0</v>
      </c>
      <c r="EA263" s="43">
        <f t="shared" si="13"/>
        <v>0</v>
      </c>
      <c r="EB263" s="44">
        <f t="shared" si="14"/>
        <v>0</v>
      </c>
    </row>
    <row r="264" spans="1:132" x14ac:dyDescent="0.2">
      <c r="A264" s="2">
        <v>44862</v>
      </c>
      <c r="B264" s="15" t="s">
        <v>365</v>
      </c>
      <c r="C264" s="3" t="s">
        <v>11</v>
      </c>
      <c r="D264" s="1" t="s">
        <v>452</v>
      </c>
      <c r="E264" s="1">
        <v>1</v>
      </c>
      <c r="F264" s="3" t="s">
        <v>187</v>
      </c>
      <c r="G264" s="3">
        <v>5</v>
      </c>
      <c r="H264" s="3">
        <v>2</v>
      </c>
      <c r="I264" s="31">
        <v>7.0000000000000007E-2</v>
      </c>
      <c r="J264" s="1"/>
      <c r="K264" s="1">
        <v>1</v>
      </c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>
        <v>6</v>
      </c>
      <c r="AC264" s="1"/>
      <c r="AD264" s="1"/>
      <c r="AE264" s="1"/>
      <c r="AF264" s="1">
        <v>1</v>
      </c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  <c r="AW264" s="1"/>
      <c r="AX264" s="1"/>
      <c r="AY264" s="1"/>
      <c r="AZ264" s="1"/>
      <c r="BA264" s="1"/>
      <c r="BB264" s="1"/>
      <c r="BC264" s="1"/>
      <c r="BD264" s="1"/>
      <c r="BE264" s="1"/>
      <c r="BF264" s="1"/>
      <c r="BG264" s="1"/>
      <c r="BH264" s="1"/>
      <c r="BI264" s="1"/>
      <c r="BJ264" s="1"/>
      <c r="BK264" s="1"/>
      <c r="BL264" s="1"/>
      <c r="BM264" s="1"/>
      <c r="BN264" s="1"/>
      <c r="BO264" s="1"/>
      <c r="BP264" s="1"/>
      <c r="BQ264" s="1"/>
      <c r="BR264" s="1"/>
      <c r="BS264" s="1"/>
      <c r="BT264" s="1"/>
      <c r="BU264" s="1"/>
      <c r="BV264" s="1"/>
      <c r="BW264" s="1"/>
      <c r="BX264" s="1"/>
      <c r="BY264" s="1"/>
      <c r="BZ264" s="1"/>
      <c r="CA264" s="1"/>
      <c r="CB264" s="1"/>
      <c r="CC264" s="1"/>
      <c r="CD264" s="1"/>
      <c r="CE264" s="1"/>
      <c r="CF264" s="1"/>
      <c r="CG264" s="1"/>
      <c r="CH264" s="1"/>
      <c r="CI264" s="1"/>
      <c r="CJ264" s="1"/>
      <c r="CK264" s="1"/>
      <c r="CL264" s="1"/>
      <c r="CM264" s="1"/>
      <c r="CN264" s="1"/>
      <c r="CO264" s="1"/>
      <c r="CP264" s="1"/>
      <c r="CQ264" s="1"/>
      <c r="CR264" s="1"/>
      <c r="CS264" s="1"/>
      <c r="CT264" s="1"/>
      <c r="CU264" s="1"/>
      <c r="CV264" s="1"/>
      <c r="CW264" s="1"/>
      <c r="CX264" s="1"/>
      <c r="CY264" s="1"/>
      <c r="CZ264" s="1"/>
      <c r="DA264" s="1"/>
      <c r="DB264" s="1"/>
      <c r="DC264" s="1"/>
      <c r="DD264" s="1"/>
      <c r="DE264" s="1"/>
      <c r="DF264" s="1"/>
      <c r="DG264" s="1"/>
      <c r="DH264" s="1"/>
      <c r="DI264" s="1"/>
      <c r="DJ264" s="1"/>
      <c r="DK264" s="1"/>
      <c r="DL264" s="1"/>
      <c r="DM264" s="1"/>
      <c r="DN264" s="1"/>
      <c r="DO264" s="1"/>
      <c r="DP264" s="1"/>
      <c r="DQ264" s="1"/>
      <c r="DR264" s="1"/>
      <c r="DS264" s="1"/>
      <c r="DT264" s="1"/>
      <c r="DU264" s="1"/>
      <c r="DV264" s="1"/>
      <c r="DW264" s="1"/>
      <c r="DX264" s="1">
        <v>8</v>
      </c>
      <c r="DY264" s="1">
        <v>8</v>
      </c>
      <c r="DZ264" s="43">
        <f t="shared" si="12"/>
        <v>0.8</v>
      </c>
      <c r="EA264" s="43">
        <f t="shared" si="13"/>
        <v>0.8</v>
      </c>
      <c r="EB264" s="44">
        <f t="shared" si="14"/>
        <v>7.000000000000001E-3</v>
      </c>
    </row>
    <row r="265" spans="1:132" x14ac:dyDescent="0.2">
      <c r="A265" s="2">
        <v>44879</v>
      </c>
      <c r="B265" s="15" t="s">
        <v>303</v>
      </c>
      <c r="C265" s="3" t="s">
        <v>0</v>
      </c>
      <c r="D265" s="1" t="s">
        <v>452</v>
      </c>
      <c r="E265" s="1">
        <v>10</v>
      </c>
      <c r="F265" s="3" t="s">
        <v>187</v>
      </c>
      <c r="G265" s="3">
        <v>5</v>
      </c>
      <c r="H265" s="3">
        <v>2</v>
      </c>
      <c r="I265" s="31">
        <v>1.1299999999999999</v>
      </c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>
        <v>3</v>
      </c>
      <c r="V265" s="1"/>
      <c r="W265" s="1"/>
      <c r="X265" s="1">
        <v>8</v>
      </c>
      <c r="Y265" s="1"/>
      <c r="Z265" s="1"/>
      <c r="AA265" s="1"/>
      <c r="AB265" s="1"/>
      <c r="AC265" s="1">
        <v>1</v>
      </c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  <c r="AW265" s="1"/>
      <c r="AX265" s="1"/>
      <c r="AY265" s="1"/>
      <c r="AZ265" s="1"/>
      <c r="BA265" s="1"/>
      <c r="BB265" s="1"/>
      <c r="BC265" s="1"/>
      <c r="BD265" s="1"/>
      <c r="BE265" s="1"/>
      <c r="BF265" s="1"/>
      <c r="BG265" s="1"/>
      <c r="BH265" s="1"/>
      <c r="BI265" s="1"/>
      <c r="BJ265" s="1"/>
      <c r="BK265" s="1"/>
      <c r="BL265" s="1"/>
      <c r="BM265" s="1"/>
      <c r="BN265" s="1"/>
      <c r="BO265" s="1"/>
      <c r="BP265" s="1"/>
      <c r="BQ265" s="1"/>
      <c r="BR265" s="1"/>
      <c r="BS265" s="1"/>
      <c r="BT265" s="1"/>
      <c r="BU265" s="1"/>
      <c r="BV265" s="1"/>
      <c r="BW265" s="1"/>
      <c r="BX265" s="1"/>
      <c r="BY265" s="1"/>
      <c r="BZ265" s="1"/>
      <c r="CA265" s="1"/>
      <c r="CB265" s="1"/>
      <c r="CC265" s="1"/>
      <c r="CD265" s="1"/>
      <c r="CE265" s="1"/>
      <c r="CF265" s="1"/>
      <c r="CG265" s="1"/>
      <c r="CH265" s="1"/>
      <c r="CI265" s="1"/>
      <c r="CJ265" s="1"/>
      <c r="CK265" s="1"/>
      <c r="CL265" s="1"/>
      <c r="CM265" s="1"/>
      <c r="CN265" s="1"/>
      <c r="CO265" s="1"/>
      <c r="CP265" s="1"/>
      <c r="CQ265" s="1"/>
      <c r="CR265" s="1"/>
      <c r="CS265" s="1"/>
      <c r="CT265" s="1"/>
      <c r="CU265" s="1"/>
      <c r="CV265" s="1"/>
      <c r="CW265" s="1"/>
      <c r="CX265" s="1"/>
      <c r="CY265" s="1"/>
      <c r="CZ265" s="1"/>
      <c r="DA265" s="1"/>
      <c r="DB265" s="1"/>
      <c r="DC265" s="1"/>
      <c r="DD265" s="1">
        <v>1</v>
      </c>
      <c r="DE265" s="1"/>
      <c r="DF265" s="1"/>
      <c r="DG265" s="1"/>
      <c r="DH265" s="1"/>
      <c r="DI265" s="1"/>
      <c r="DJ265" s="1"/>
      <c r="DK265" s="1"/>
      <c r="DL265" s="1"/>
      <c r="DM265" s="1"/>
      <c r="DN265" s="1"/>
      <c r="DO265" s="1"/>
      <c r="DP265" s="1"/>
      <c r="DQ265" s="1"/>
      <c r="DR265" s="1"/>
      <c r="DS265" s="1"/>
      <c r="DT265" s="1"/>
      <c r="DU265" s="1"/>
      <c r="DV265" s="1"/>
      <c r="DW265" s="1"/>
      <c r="DX265" s="1">
        <v>13</v>
      </c>
      <c r="DY265" s="1">
        <v>12</v>
      </c>
      <c r="DZ265" s="43">
        <f t="shared" si="12"/>
        <v>1.3</v>
      </c>
      <c r="EA265" s="43">
        <f t="shared" si="13"/>
        <v>1.2</v>
      </c>
      <c r="EB265" s="44">
        <f t="shared" si="14"/>
        <v>0.11299999999999999</v>
      </c>
    </row>
    <row r="266" spans="1:132" x14ac:dyDescent="0.2">
      <c r="A266" s="2">
        <v>44879</v>
      </c>
      <c r="B266" s="15" t="s">
        <v>347</v>
      </c>
      <c r="C266" s="3" t="s">
        <v>1</v>
      </c>
      <c r="D266" s="1" t="s">
        <v>452</v>
      </c>
      <c r="E266" s="1">
        <v>9</v>
      </c>
      <c r="F266" s="3" t="s">
        <v>187</v>
      </c>
      <c r="G266" s="3">
        <v>3</v>
      </c>
      <c r="H266" s="3">
        <v>2</v>
      </c>
      <c r="I266" s="31">
        <v>0.29499999999999998</v>
      </c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>
        <v>7</v>
      </c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>
        <v>1</v>
      </c>
      <c r="AN266" s="1"/>
      <c r="AO266" s="1"/>
      <c r="AP266" s="1"/>
      <c r="AQ266" s="1"/>
      <c r="AR266" s="1"/>
      <c r="AS266" s="1"/>
      <c r="AT266" s="1"/>
      <c r="AU266" s="1"/>
      <c r="AV266" s="1"/>
      <c r="AW266" s="1"/>
      <c r="AX266" s="1"/>
      <c r="AY266" s="1"/>
      <c r="AZ266" s="1"/>
      <c r="BA266" s="1"/>
      <c r="BB266" s="1"/>
      <c r="BC266" s="1"/>
      <c r="BD266" s="1"/>
      <c r="BE266" s="1"/>
      <c r="BF266" s="1"/>
      <c r="BG266" s="1"/>
      <c r="BH266" s="1"/>
      <c r="BI266" s="1"/>
      <c r="BJ266" s="1"/>
      <c r="BK266" s="1"/>
      <c r="BL266" s="1"/>
      <c r="BM266" s="1"/>
      <c r="BN266" s="1"/>
      <c r="BO266" s="1"/>
      <c r="BP266" s="1"/>
      <c r="BQ266" s="1"/>
      <c r="BR266" s="1"/>
      <c r="BS266" s="1"/>
      <c r="BT266" s="1">
        <v>1</v>
      </c>
      <c r="BU266" s="1"/>
      <c r="BV266" s="1"/>
      <c r="BW266" s="1"/>
      <c r="BX266" s="1"/>
      <c r="BY266" s="1"/>
      <c r="BZ266" s="1"/>
      <c r="CA266" s="1"/>
      <c r="CB266" s="1"/>
      <c r="CC266" s="1"/>
      <c r="CD266" s="1"/>
      <c r="CE266" s="1"/>
      <c r="CF266" s="1"/>
      <c r="CG266" s="1"/>
      <c r="CH266" s="1"/>
      <c r="CI266" s="1"/>
      <c r="CJ266" s="1"/>
      <c r="CK266" s="1"/>
      <c r="CL266" s="1"/>
      <c r="CM266" s="1"/>
      <c r="CN266" s="1"/>
      <c r="CO266" s="1"/>
      <c r="CP266" s="1"/>
      <c r="CQ266" s="1"/>
      <c r="CR266" s="1"/>
      <c r="CS266" s="1"/>
      <c r="CT266" s="1"/>
      <c r="CU266" s="1"/>
      <c r="CV266" s="1"/>
      <c r="CW266" s="1"/>
      <c r="CX266" s="1"/>
      <c r="CY266" s="1"/>
      <c r="CZ266" s="1"/>
      <c r="DA266" s="1"/>
      <c r="DB266" s="1"/>
      <c r="DC266" s="1"/>
      <c r="DD266" s="1">
        <v>1</v>
      </c>
      <c r="DE266" s="1"/>
      <c r="DF266" s="1"/>
      <c r="DG266" s="1"/>
      <c r="DH266" s="1"/>
      <c r="DI266" s="1"/>
      <c r="DJ266" s="1"/>
      <c r="DK266" s="1"/>
      <c r="DL266" s="1"/>
      <c r="DM266" s="1"/>
      <c r="DN266" s="1"/>
      <c r="DO266" s="1"/>
      <c r="DP266" s="1"/>
      <c r="DQ266" s="1"/>
      <c r="DR266" s="1"/>
      <c r="DS266" s="1"/>
      <c r="DT266" s="1"/>
      <c r="DU266" s="1"/>
      <c r="DV266" s="1"/>
      <c r="DW266" s="1"/>
      <c r="DX266" s="1">
        <v>10</v>
      </c>
      <c r="DY266" s="1">
        <v>8</v>
      </c>
      <c r="DZ266" s="43">
        <f t="shared" si="12"/>
        <v>1.6666666666666667</v>
      </c>
      <c r="EA266" s="43">
        <f t="shared" si="13"/>
        <v>1.3333333333333333</v>
      </c>
      <c r="EB266" s="44">
        <f t="shared" si="14"/>
        <v>4.9166666666666664E-2</v>
      </c>
    </row>
    <row r="267" spans="1:132" x14ac:dyDescent="0.2">
      <c r="A267" s="2">
        <v>44879</v>
      </c>
      <c r="B267" s="15" t="s">
        <v>150</v>
      </c>
      <c r="C267" s="3" t="s">
        <v>2</v>
      </c>
      <c r="D267" s="1" t="s">
        <v>452</v>
      </c>
      <c r="E267" s="1">
        <v>8</v>
      </c>
      <c r="F267" s="3" t="s">
        <v>187</v>
      </c>
      <c r="G267" s="3">
        <v>5</v>
      </c>
      <c r="H267" s="3">
        <v>2</v>
      </c>
      <c r="I267" s="31">
        <v>0.23499999999999999</v>
      </c>
      <c r="J267" s="3">
        <v>6</v>
      </c>
      <c r="K267" s="1"/>
      <c r="L267" s="1">
        <v>3</v>
      </c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>
        <v>6</v>
      </c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  <c r="AW267" s="1"/>
      <c r="AX267" s="1"/>
      <c r="AY267" s="1"/>
      <c r="AZ267" s="1"/>
      <c r="BA267" s="1"/>
      <c r="BB267" s="1"/>
      <c r="BC267" s="1"/>
      <c r="BD267" s="1"/>
      <c r="BE267" s="1"/>
      <c r="BF267" s="1"/>
      <c r="BG267" s="1"/>
      <c r="BH267" s="1"/>
      <c r="BI267" s="1"/>
      <c r="BJ267" s="1"/>
      <c r="BK267" s="1"/>
      <c r="BL267" s="1"/>
      <c r="BM267" s="1"/>
      <c r="BN267" s="1"/>
      <c r="BO267" s="1"/>
      <c r="BP267" s="1"/>
      <c r="BQ267" s="1"/>
      <c r="BR267" s="1"/>
      <c r="BS267" s="1"/>
      <c r="BT267" s="1"/>
      <c r="BU267" s="1"/>
      <c r="BV267" s="1"/>
      <c r="BW267" s="1"/>
      <c r="BX267" s="1"/>
      <c r="BY267" s="1"/>
      <c r="BZ267" s="1"/>
      <c r="CA267" s="1"/>
      <c r="CB267" s="1"/>
      <c r="CC267" s="1"/>
      <c r="CD267" s="1"/>
      <c r="CE267" s="1"/>
      <c r="CF267" s="1"/>
      <c r="CG267" s="1"/>
      <c r="CH267" s="1"/>
      <c r="CI267" s="1"/>
      <c r="CJ267" s="1"/>
      <c r="CK267" s="1"/>
      <c r="CL267" s="1"/>
      <c r="CM267" s="1"/>
      <c r="CN267" s="1"/>
      <c r="CO267" s="1"/>
      <c r="CP267" s="1"/>
      <c r="CQ267" s="1"/>
      <c r="CR267" s="1"/>
      <c r="CS267" s="1"/>
      <c r="CT267" s="1"/>
      <c r="CU267" s="1"/>
      <c r="CV267" s="1"/>
      <c r="CW267" s="1"/>
      <c r="CX267" s="1"/>
      <c r="CY267" s="1"/>
      <c r="CZ267" s="1"/>
      <c r="DA267" s="1"/>
      <c r="DB267" s="1"/>
      <c r="DC267" s="1"/>
      <c r="DD267" s="1"/>
      <c r="DE267" s="1"/>
      <c r="DF267" s="1"/>
      <c r="DG267" s="1"/>
      <c r="DH267" s="1"/>
      <c r="DI267" s="1"/>
      <c r="DJ267" s="1"/>
      <c r="DK267" s="1"/>
      <c r="DL267" s="1"/>
      <c r="DM267" s="1"/>
      <c r="DN267" s="1"/>
      <c r="DO267" s="1"/>
      <c r="DP267" s="1"/>
      <c r="DQ267" s="1"/>
      <c r="DR267" s="1"/>
      <c r="DS267" s="1"/>
      <c r="DT267" s="1"/>
      <c r="DU267" s="1"/>
      <c r="DV267" s="1"/>
      <c r="DW267" s="1"/>
      <c r="DX267" s="1">
        <v>15</v>
      </c>
      <c r="DY267" s="1">
        <v>15</v>
      </c>
      <c r="DZ267" s="43">
        <f t="shared" si="12"/>
        <v>1.5</v>
      </c>
      <c r="EA267" s="43">
        <f t="shared" si="13"/>
        <v>1.5</v>
      </c>
      <c r="EB267" s="44">
        <f t="shared" si="14"/>
        <v>2.35E-2</v>
      </c>
    </row>
    <row r="268" spans="1:132" x14ac:dyDescent="0.2">
      <c r="A268" s="2">
        <v>44879</v>
      </c>
      <c r="B268" s="15" t="s">
        <v>169</v>
      </c>
      <c r="C268" s="1" t="s">
        <v>3</v>
      </c>
      <c r="D268" s="1" t="s">
        <v>452</v>
      </c>
      <c r="E268" s="1">
        <v>7</v>
      </c>
      <c r="F268" s="3" t="s">
        <v>187</v>
      </c>
      <c r="G268" s="3">
        <v>3</v>
      </c>
      <c r="H268" s="3">
        <v>1</v>
      </c>
      <c r="I268" s="31">
        <v>0.14499999999999999</v>
      </c>
      <c r="J268" s="1"/>
      <c r="K268" s="1"/>
      <c r="L268" s="1"/>
      <c r="M268" s="1"/>
      <c r="N268" s="1"/>
      <c r="O268" s="1">
        <v>5</v>
      </c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>
        <v>5</v>
      </c>
      <c r="AC268" s="1">
        <v>2</v>
      </c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1"/>
      <c r="AW268" s="1"/>
      <c r="AX268" s="1"/>
      <c r="AY268" s="1"/>
      <c r="AZ268" s="1"/>
      <c r="BA268" s="1"/>
      <c r="BB268" s="1"/>
      <c r="BC268" s="1"/>
      <c r="BD268" s="1"/>
      <c r="BE268" s="1"/>
      <c r="BF268" s="1"/>
      <c r="BG268" s="1"/>
      <c r="BH268" s="1"/>
      <c r="BI268" s="1"/>
      <c r="BJ268" s="1"/>
      <c r="BK268" s="1"/>
      <c r="BL268" s="1"/>
      <c r="BM268" s="1"/>
      <c r="BN268" s="1"/>
      <c r="BO268" s="1"/>
      <c r="BP268" s="1"/>
      <c r="BQ268" s="1"/>
      <c r="BR268" s="1"/>
      <c r="BS268" s="1"/>
      <c r="BT268" s="1"/>
      <c r="BU268" s="1"/>
      <c r="BV268" s="1"/>
      <c r="BW268" s="1"/>
      <c r="BX268" s="1"/>
      <c r="BY268" s="1"/>
      <c r="BZ268" s="1"/>
      <c r="CA268" s="1"/>
      <c r="CB268" s="1"/>
      <c r="CC268" s="1"/>
      <c r="CD268" s="1"/>
      <c r="CE268" s="1"/>
      <c r="CF268" s="1"/>
      <c r="CG268" s="1"/>
      <c r="CH268" s="1"/>
      <c r="CI268" s="1"/>
      <c r="CJ268" s="1"/>
      <c r="CK268" s="1"/>
      <c r="CL268" s="1"/>
      <c r="CM268" s="1"/>
      <c r="CN268" s="1"/>
      <c r="CO268" s="1"/>
      <c r="CP268" s="1"/>
      <c r="CQ268" s="1"/>
      <c r="CR268" s="1"/>
      <c r="CS268" s="1"/>
      <c r="CT268" s="1"/>
      <c r="CU268" s="1"/>
      <c r="CV268" s="1"/>
      <c r="CW268" s="1"/>
      <c r="CX268" s="1"/>
      <c r="CY268" s="1"/>
      <c r="CZ268" s="1"/>
      <c r="DA268" s="1"/>
      <c r="DB268" s="1"/>
      <c r="DC268" s="1"/>
      <c r="DD268" s="1"/>
      <c r="DE268" s="1"/>
      <c r="DF268" s="1"/>
      <c r="DG268" s="1"/>
      <c r="DH268" s="1"/>
      <c r="DI268" s="1"/>
      <c r="DJ268" s="1"/>
      <c r="DK268" s="1"/>
      <c r="DL268" s="1"/>
      <c r="DM268" s="1"/>
      <c r="DN268" s="1"/>
      <c r="DO268" s="1"/>
      <c r="DP268" s="1"/>
      <c r="DQ268" s="1"/>
      <c r="DR268" s="1"/>
      <c r="DS268" s="1"/>
      <c r="DT268" s="1"/>
      <c r="DU268" s="1"/>
      <c r="DV268" s="1"/>
      <c r="DW268" s="1"/>
      <c r="DX268" s="1">
        <v>12</v>
      </c>
      <c r="DY268" s="1">
        <v>12</v>
      </c>
      <c r="DZ268" s="43">
        <f t="shared" si="12"/>
        <v>4</v>
      </c>
      <c r="EA268" s="43">
        <f t="shared" si="13"/>
        <v>4</v>
      </c>
      <c r="EB268" s="44">
        <f t="shared" si="14"/>
        <v>4.8333333333333332E-2</v>
      </c>
    </row>
    <row r="269" spans="1:132" x14ac:dyDescent="0.2">
      <c r="A269" s="2">
        <v>44879</v>
      </c>
      <c r="B269" s="15" t="s">
        <v>166</v>
      </c>
      <c r="C269" s="3" t="s">
        <v>4</v>
      </c>
      <c r="D269" s="1" t="s">
        <v>452</v>
      </c>
      <c r="E269" s="1">
        <v>6</v>
      </c>
      <c r="F269" s="3" t="s">
        <v>187</v>
      </c>
      <c r="G269" s="3">
        <v>5</v>
      </c>
      <c r="H269" s="3">
        <v>2</v>
      </c>
      <c r="I269" s="31">
        <v>0.21</v>
      </c>
      <c r="J269" s="1"/>
      <c r="K269" s="1"/>
      <c r="L269" s="1">
        <v>1</v>
      </c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>
        <v>25</v>
      </c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1"/>
      <c r="AW269" s="1"/>
      <c r="AX269" s="1"/>
      <c r="AY269" s="1"/>
      <c r="AZ269" s="1"/>
      <c r="BA269" s="1"/>
      <c r="BB269" s="1"/>
      <c r="BC269" s="1"/>
      <c r="BD269" s="1"/>
      <c r="BE269" s="1"/>
      <c r="BF269" s="1"/>
      <c r="BG269" s="1"/>
      <c r="BH269" s="1"/>
      <c r="BI269" s="1"/>
      <c r="BJ269" s="1"/>
      <c r="BK269" s="1"/>
      <c r="BL269" s="1"/>
      <c r="BM269" s="1"/>
      <c r="BN269" s="1"/>
      <c r="BO269" s="1"/>
      <c r="BP269" s="1"/>
      <c r="BQ269" s="1"/>
      <c r="BR269" s="1"/>
      <c r="BS269" s="1"/>
      <c r="BT269" s="1"/>
      <c r="BU269" s="1"/>
      <c r="BV269" s="1"/>
      <c r="BW269" s="1"/>
      <c r="BX269" s="1"/>
      <c r="BY269" s="1"/>
      <c r="BZ269" s="1"/>
      <c r="CA269" s="1"/>
      <c r="CB269" s="1"/>
      <c r="CC269" s="1"/>
      <c r="CD269" s="1"/>
      <c r="CE269" s="1"/>
      <c r="CF269" s="1"/>
      <c r="CG269" s="1"/>
      <c r="CH269" s="1"/>
      <c r="CI269" s="1"/>
      <c r="CJ269" s="1"/>
      <c r="CK269" s="1"/>
      <c r="CL269" s="1"/>
      <c r="CM269" s="1"/>
      <c r="CN269" s="1"/>
      <c r="CO269" s="1"/>
      <c r="CP269" s="1"/>
      <c r="CQ269" s="1"/>
      <c r="CR269" s="1"/>
      <c r="CS269" s="1"/>
      <c r="CT269" s="1"/>
      <c r="CU269" s="1"/>
      <c r="CV269" s="1"/>
      <c r="CW269" s="1"/>
      <c r="CX269" s="1"/>
      <c r="CY269" s="1"/>
      <c r="CZ269" s="1"/>
      <c r="DA269" s="1"/>
      <c r="DB269" s="1"/>
      <c r="DC269" s="1"/>
      <c r="DD269" s="1"/>
      <c r="DE269" s="1"/>
      <c r="DF269" s="1"/>
      <c r="DG269" s="1"/>
      <c r="DH269" s="1"/>
      <c r="DI269" s="1"/>
      <c r="DJ269" s="1"/>
      <c r="DK269" s="1"/>
      <c r="DL269" s="1"/>
      <c r="DM269" s="1"/>
      <c r="DN269" s="1"/>
      <c r="DO269" s="1"/>
      <c r="DP269" s="1"/>
      <c r="DQ269" s="1"/>
      <c r="DR269" s="1"/>
      <c r="DS269" s="1"/>
      <c r="DT269" s="1"/>
      <c r="DU269" s="1"/>
      <c r="DV269" s="1"/>
      <c r="DW269" s="1"/>
      <c r="DX269" s="1">
        <v>26</v>
      </c>
      <c r="DY269" s="1">
        <v>26</v>
      </c>
      <c r="DZ269" s="43">
        <f t="shared" si="12"/>
        <v>2.6</v>
      </c>
      <c r="EA269" s="43">
        <f t="shared" si="13"/>
        <v>2.6</v>
      </c>
      <c r="EB269" s="44">
        <f t="shared" si="14"/>
        <v>2.0999999999999998E-2</v>
      </c>
    </row>
    <row r="270" spans="1:132" x14ac:dyDescent="0.2">
      <c r="A270" s="2">
        <v>44879</v>
      </c>
      <c r="B270" s="15" t="s">
        <v>170</v>
      </c>
      <c r="C270" s="3" t="s">
        <v>5</v>
      </c>
      <c r="D270" s="1" t="s">
        <v>452</v>
      </c>
      <c r="E270" s="1">
        <v>5</v>
      </c>
      <c r="F270" s="3" t="s">
        <v>187</v>
      </c>
      <c r="G270" s="3">
        <v>4</v>
      </c>
      <c r="H270" s="3">
        <v>2</v>
      </c>
      <c r="I270" s="31">
        <v>0.36</v>
      </c>
      <c r="J270" s="1"/>
      <c r="K270" s="1"/>
      <c r="L270" s="1">
        <v>2</v>
      </c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>
        <v>5</v>
      </c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1"/>
      <c r="AW270" s="1"/>
      <c r="AX270" s="1"/>
      <c r="AY270" s="1"/>
      <c r="AZ270" s="1"/>
      <c r="BA270" s="1"/>
      <c r="BB270" s="1"/>
      <c r="BC270" s="1"/>
      <c r="BD270" s="1"/>
      <c r="BE270" s="1"/>
      <c r="BF270" s="1"/>
      <c r="BG270" s="1"/>
      <c r="BH270" s="1"/>
      <c r="BI270" s="1"/>
      <c r="BJ270" s="1"/>
      <c r="BK270" s="1"/>
      <c r="BL270" s="1"/>
      <c r="BM270" s="1"/>
      <c r="BN270" s="1"/>
      <c r="BO270" s="1"/>
      <c r="BP270" s="1"/>
      <c r="BQ270" s="1"/>
      <c r="BR270" s="1"/>
      <c r="BS270" s="1"/>
      <c r="BT270" s="1"/>
      <c r="BU270" s="1"/>
      <c r="BV270" s="1"/>
      <c r="BW270" s="1"/>
      <c r="BX270" s="1"/>
      <c r="BY270" s="1"/>
      <c r="BZ270" s="1"/>
      <c r="CA270" s="1"/>
      <c r="CB270" s="1"/>
      <c r="CC270" s="1"/>
      <c r="CD270" s="1"/>
      <c r="CE270" s="1"/>
      <c r="CF270" s="1"/>
      <c r="CG270" s="1"/>
      <c r="CH270" s="1"/>
      <c r="CI270" s="1"/>
      <c r="CJ270" s="1"/>
      <c r="CK270" s="1"/>
      <c r="CL270" s="1"/>
      <c r="CM270" s="1"/>
      <c r="CN270" s="1"/>
      <c r="CO270" s="1"/>
      <c r="CP270" s="1"/>
      <c r="CQ270" s="1"/>
      <c r="CR270" s="1"/>
      <c r="CS270" s="1"/>
      <c r="CT270" s="1"/>
      <c r="CU270" s="1"/>
      <c r="CV270" s="1"/>
      <c r="CW270" s="1"/>
      <c r="CX270" s="1"/>
      <c r="CY270" s="1"/>
      <c r="CZ270" s="1"/>
      <c r="DA270" s="1"/>
      <c r="DB270" s="1"/>
      <c r="DC270" s="1"/>
      <c r="DD270" s="1">
        <v>1</v>
      </c>
      <c r="DE270" s="1"/>
      <c r="DF270" s="1"/>
      <c r="DG270" s="1"/>
      <c r="DH270" s="1"/>
      <c r="DI270" s="1"/>
      <c r="DJ270" s="1"/>
      <c r="DK270" s="1"/>
      <c r="DL270" s="1"/>
      <c r="DM270" s="1"/>
      <c r="DN270" s="1"/>
      <c r="DO270" s="1"/>
      <c r="DP270" s="1"/>
      <c r="DQ270" s="1"/>
      <c r="DR270" s="1"/>
      <c r="DS270" s="1"/>
      <c r="DT270" s="1"/>
      <c r="DU270" s="1"/>
      <c r="DV270" s="1"/>
      <c r="DW270" s="1"/>
      <c r="DX270" s="1">
        <v>8</v>
      </c>
      <c r="DY270" s="1">
        <v>7</v>
      </c>
      <c r="DZ270" s="43">
        <f t="shared" si="12"/>
        <v>1</v>
      </c>
      <c r="EA270" s="43">
        <f t="shared" si="13"/>
        <v>0.875</v>
      </c>
      <c r="EB270" s="44">
        <f t="shared" si="14"/>
        <v>4.4999999999999998E-2</v>
      </c>
    </row>
    <row r="271" spans="1:132" x14ac:dyDescent="0.2">
      <c r="A271" s="2">
        <v>44879</v>
      </c>
      <c r="B271" s="15" t="s">
        <v>415</v>
      </c>
      <c r="C271" s="3" t="s">
        <v>300</v>
      </c>
      <c r="D271" s="1" t="s">
        <v>452</v>
      </c>
      <c r="E271" s="1">
        <v>3</v>
      </c>
      <c r="F271" s="3" t="s">
        <v>9</v>
      </c>
      <c r="G271" s="3">
        <v>3</v>
      </c>
      <c r="H271" s="3">
        <v>2</v>
      </c>
      <c r="I271" s="31">
        <v>0.65500000000000003</v>
      </c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>
        <v>4</v>
      </c>
      <c r="AC271" s="1"/>
      <c r="AD271" s="1"/>
      <c r="AE271" s="1"/>
      <c r="AF271" s="1">
        <v>2</v>
      </c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1"/>
      <c r="AW271" s="1"/>
      <c r="AX271" s="1"/>
      <c r="AY271" s="1"/>
      <c r="AZ271" s="1"/>
      <c r="BA271" s="1"/>
      <c r="BB271" s="1"/>
      <c r="BC271" s="1"/>
      <c r="BD271" s="1"/>
      <c r="BE271" s="1"/>
      <c r="BF271" s="1"/>
      <c r="BG271" s="1"/>
      <c r="BH271" s="1"/>
      <c r="BI271" s="1"/>
      <c r="BJ271" s="1"/>
      <c r="BK271" s="1"/>
      <c r="BL271" s="1"/>
      <c r="BM271" s="1"/>
      <c r="BN271" s="1"/>
      <c r="BO271" s="1"/>
      <c r="BP271" s="1"/>
      <c r="BQ271" s="1"/>
      <c r="BR271" s="1"/>
      <c r="BS271" s="1"/>
      <c r="BT271" s="1"/>
      <c r="BU271" s="1"/>
      <c r="BV271" s="1"/>
      <c r="BW271" s="1"/>
      <c r="BX271" s="1"/>
      <c r="BY271" s="1"/>
      <c r="BZ271" s="1"/>
      <c r="CA271" s="1"/>
      <c r="CB271" s="1"/>
      <c r="CC271" s="1"/>
      <c r="CD271" s="1"/>
      <c r="CE271" s="1"/>
      <c r="CF271" s="1"/>
      <c r="CG271" s="1"/>
      <c r="CH271" s="1"/>
      <c r="CI271" s="1"/>
      <c r="CJ271" s="1"/>
      <c r="CK271" s="1"/>
      <c r="CL271" s="1"/>
      <c r="CM271" s="1"/>
      <c r="CN271" s="1"/>
      <c r="CO271" s="1"/>
      <c r="CP271" s="1"/>
      <c r="CQ271" s="1"/>
      <c r="CR271" s="1"/>
      <c r="CS271" s="1"/>
      <c r="CT271" s="1"/>
      <c r="CU271" s="1"/>
      <c r="CV271" s="1"/>
      <c r="CW271" s="1"/>
      <c r="CX271" s="1"/>
      <c r="CY271" s="1"/>
      <c r="CZ271" s="1"/>
      <c r="DA271" s="1"/>
      <c r="DB271" s="1"/>
      <c r="DC271" s="1"/>
      <c r="DD271" s="1">
        <v>2</v>
      </c>
      <c r="DE271" s="1"/>
      <c r="DF271" s="1"/>
      <c r="DG271" s="1"/>
      <c r="DH271" s="1"/>
      <c r="DI271" s="1"/>
      <c r="DJ271" s="1"/>
      <c r="DK271" s="1"/>
      <c r="DL271" s="1"/>
      <c r="DM271" s="1"/>
      <c r="DN271" s="1"/>
      <c r="DO271" s="1"/>
      <c r="DP271" s="1"/>
      <c r="DQ271" s="1"/>
      <c r="DR271" s="1"/>
      <c r="DS271" s="1"/>
      <c r="DT271" s="1"/>
      <c r="DU271" s="1"/>
      <c r="DV271" s="1"/>
      <c r="DW271" s="1"/>
      <c r="DX271" s="1">
        <v>8</v>
      </c>
      <c r="DY271" s="1">
        <v>6</v>
      </c>
      <c r="DZ271" s="43">
        <f t="shared" si="12"/>
        <v>1.3333333333333333</v>
      </c>
      <c r="EA271" s="43">
        <f t="shared" si="13"/>
        <v>1</v>
      </c>
      <c r="EB271" s="44">
        <f t="shared" si="14"/>
        <v>0.10916666666666668</v>
      </c>
    </row>
    <row r="272" spans="1:132" x14ac:dyDescent="0.2">
      <c r="A272" s="2">
        <v>44879</v>
      </c>
      <c r="B272" s="15" t="s">
        <v>417</v>
      </c>
      <c r="C272" s="3" t="s">
        <v>7</v>
      </c>
      <c r="D272" s="1" t="s">
        <v>452</v>
      </c>
      <c r="E272" s="1">
        <v>2</v>
      </c>
      <c r="F272" s="3" t="s">
        <v>9</v>
      </c>
      <c r="G272" s="3">
        <v>3</v>
      </c>
      <c r="H272" s="3">
        <v>2</v>
      </c>
      <c r="I272" s="31">
        <v>0</v>
      </c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1"/>
      <c r="AW272" s="1"/>
      <c r="AX272" s="1"/>
      <c r="AY272" s="1"/>
      <c r="AZ272" s="1"/>
      <c r="BA272" s="1"/>
      <c r="BB272" s="1"/>
      <c r="BC272" s="1"/>
      <c r="BD272" s="1"/>
      <c r="BE272" s="1"/>
      <c r="BF272" s="1"/>
      <c r="BG272" s="1"/>
      <c r="BH272" s="1"/>
      <c r="BI272" s="1"/>
      <c r="BJ272" s="1"/>
      <c r="BK272" s="1"/>
      <c r="BL272" s="1"/>
      <c r="BM272" s="1"/>
      <c r="BN272" s="1"/>
      <c r="BO272" s="1"/>
      <c r="BP272" s="1"/>
      <c r="BQ272" s="1"/>
      <c r="BR272" s="1"/>
      <c r="BS272" s="1"/>
      <c r="BT272" s="1"/>
      <c r="BU272" s="1"/>
      <c r="BV272" s="1"/>
      <c r="BW272" s="1"/>
      <c r="BX272" s="1"/>
      <c r="BY272" s="1"/>
      <c r="BZ272" s="1"/>
      <c r="CA272" s="1"/>
      <c r="CB272" s="1"/>
      <c r="CC272" s="1"/>
      <c r="CD272" s="1"/>
      <c r="CE272" s="1"/>
      <c r="CF272" s="1"/>
      <c r="CG272" s="1"/>
      <c r="CH272" s="1"/>
      <c r="CI272" s="1"/>
      <c r="CJ272" s="1"/>
      <c r="CK272" s="1"/>
      <c r="CL272" s="1"/>
      <c r="CM272" s="1"/>
      <c r="CN272" s="1"/>
      <c r="CO272" s="1"/>
      <c r="CP272" s="1"/>
      <c r="CQ272" s="1"/>
      <c r="CR272" s="1"/>
      <c r="CS272" s="1"/>
      <c r="CT272" s="1"/>
      <c r="CU272" s="1"/>
      <c r="CV272" s="1"/>
      <c r="CW272" s="1"/>
      <c r="CX272" s="1"/>
      <c r="CY272" s="1"/>
      <c r="CZ272" s="1"/>
      <c r="DA272" s="1"/>
      <c r="DB272" s="1"/>
      <c r="DC272" s="1"/>
      <c r="DD272" s="1"/>
      <c r="DE272" s="1"/>
      <c r="DF272" s="1"/>
      <c r="DG272" s="1"/>
      <c r="DH272" s="1"/>
      <c r="DI272" s="1"/>
      <c r="DJ272" s="1"/>
      <c r="DK272" s="1"/>
      <c r="DL272" s="1"/>
      <c r="DM272" s="1"/>
      <c r="DN272" s="1"/>
      <c r="DO272" s="1"/>
      <c r="DP272" s="1"/>
      <c r="DQ272" s="1"/>
      <c r="DR272" s="1"/>
      <c r="DS272" s="1"/>
      <c r="DT272" s="1"/>
      <c r="DU272" s="1"/>
      <c r="DV272" s="1"/>
      <c r="DW272" s="1"/>
      <c r="DX272" s="1">
        <v>0</v>
      </c>
      <c r="DY272" s="1">
        <v>0</v>
      </c>
      <c r="DZ272" s="43">
        <f t="shared" si="12"/>
        <v>0</v>
      </c>
      <c r="EA272" s="43">
        <f t="shared" si="13"/>
        <v>0</v>
      </c>
      <c r="EB272" s="44">
        <f t="shared" si="14"/>
        <v>0</v>
      </c>
    </row>
    <row r="273" spans="1:132" x14ac:dyDescent="0.2">
      <c r="A273" s="2">
        <v>44880</v>
      </c>
      <c r="B273" s="15" t="s">
        <v>421</v>
      </c>
      <c r="C273" s="3" t="s">
        <v>0</v>
      </c>
      <c r="D273" s="1" t="s">
        <v>452</v>
      </c>
      <c r="E273" s="1">
        <v>10</v>
      </c>
      <c r="F273" s="1" t="s">
        <v>187</v>
      </c>
      <c r="G273" s="3">
        <v>5</v>
      </c>
      <c r="H273" s="3">
        <v>2</v>
      </c>
      <c r="I273" s="31">
        <v>0.755</v>
      </c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>
        <v>13</v>
      </c>
      <c r="Y273" s="1"/>
      <c r="Z273" s="1"/>
      <c r="AA273" s="1"/>
      <c r="AB273" s="1">
        <v>11</v>
      </c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1"/>
      <c r="AW273" s="1"/>
      <c r="AX273" s="1"/>
      <c r="AY273" s="1"/>
      <c r="AZ273" s="1"/>
      <c r="BA273" s="1"/>
      <c r="BB273" s="1"/>
      <c r="BC273" s="1"/>
      <c r="BD273" s="1"/>
      <c r="BE273" s="1"/>
      <c r="BF273" s="1"/>
      <c r="BG273" s="1"/>
      <c r="BH273" s="1"/>
      <c r="BI273" s="1"/>
      <c r="BJ273" s="1"/>
      <c r="BK273" s="1"/>
      <c r="BL273" s="1"/>
      <c r="BM273" s="1"/>
      <c r="BN273" s="1"/>
      <c r="BO273" s="1"/>
      <c r="BP273" s="1"/>
      <c r="BQ273" s="1"/>
      <c r="BR273" s="1"/>
      <c r="BS273" s="1"/>
      <c r="BT273" s="1"/>
      <c r="BU273" s="1"/>
      <c r="BV273" s="1"/>
      <c r="BW273" s="1"/>
      <c r="BX273" s="1"/>
      <c r="BY273" s="1"/>
      <c r="BZ273" s="1"/>
      <c r="CA273" s="1"/>
      <c r="CB273" s="1"/>
      <c r="CC273" s="1"/>
      <c r="CD273" s="1"/>
      <c r="CE273" s="1"/>
      <c r="CF273" s="1"/>
      <c r="CG273" s="1"/>
      <c r="CH273" s="1"/>
      <c r="CI273" s="1"/>
      <c r="CJ273" s="1"/>
      <c r="CK273" s="1"/>
      <c r="CL273" s="1"/>
      <c r="CM273" s="1"/>
      <c r="CN273" s="1"/>
      <c r="CO273" s="1"/>
      <c r="CP273" s="1"/>
      <c r="CQ273" s="1"/>
      <c r="CR273" s="1"/>
      <c r="CS273" s="1"/>
      <c r="CT273" s="1"/>
      <c r="CU273" s="1"/>
      <c r="CV273" s="1"/>
      <c r="CW273" s="1"/>
      <c r="CX273" s="1"/>
      <c r="CY273" s="1"/>
      <c r="CZ273" s="1"/>
      <c r="DA273" s="1"/>
      <c r="DB273" s="1"/>
      <c r="DC273" s="1"/>
      <c r="DD273" s="1"/>
      <c r="DE273" s="1"/>
      <c r="DF273" s="1"/>
      <c r="DG273" s="1"/>
      <c r="DH273" s="1"/>
      <c r="DI273" s="1"/>
      <c r="DJ273" s="1"/>
      <c r="DK273" s="1"/>
      <c r="DL273" s="1"/>
      <c r="DM273" s="1"/>
      <c r="DN273" s="1"/>
      <c r="DO273" s="1"/>
      <c r="DP273" s="1"/>
      <c r="DQ273" s="1"/>
      <c r="DR273" s="1"/>
      <c r="DS273" s="1"/>
      <c r="DT273" s="1"/>
      <c r="DU273" s="1"/>
      <c r="DV273" s="1"/>
      <c r="DW273" s="1"/>
      <c r="DX273" s="1">
        <v>24</v>
      </c>
      <c r="DY273" s="1">
        <v>24</v>
      </c>
      <c r="DZ273" s="43">
        <f t="shared" si="12"/>
        <v>2.4</v>
      </c>
      <c r="EA273" s="43">
        <f t="shared" si="13"/>
        <v>2.4</v>
      </c>
      <c r="EB273" s="44">
        <f t="shared" si="14"/>
        <v>7.5499999999999998E-2</v>
      </c>
    </row>
    <row r="274" spans="1:132" x14ac:dyDescent="0.2">
      <c r="A274" s="2">
        <v>44880</v>
      </c>
      <c r="B274" s="15" t="s">
        <v>152</v>
      </c>
      <c r="C274" s="3" t="s">
        <v>1</v>
      </c>
      <c r="D274" s="1" t="s">
        <v>452</v>
      </c>
      <c r="E274" s="1">
        <v>9</v>
      </c>
      <c r="F274" s="1" t="s">
        <v>187</v>
      </c>
      <c r="G274" s="3">
        <v>3</v>
      </c>
      <c r="H274" s="3">
        <v>2</v>
      </c>
      <c r="I274" s="31">
        <v>5.5E-2</v>
      </c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>
        <v>9</v>
      </c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1"/>
      <c r="AW274" s="1"/>
      <c r="AX274" s="1"/>
      <c r="AY274" s="1"/>
      <c r="AZ274" s="1"/>
      <c r="BA274" s="1"/>
      <c r="BB274" s="1"/>
      <c r="BC274" s="1"/>
      <c r="BD274" s="1"/>
      <c r="BE274" s="1"/>
      <c r="BF274" s="1"/>
      <c r="BG274" s="1"/>
      <c r="BH274" s="1"/>
      <c r="BI274" s="1"/>
      <c r="BJ274" s="1"/>
      <c r="BK274" s="1"/>
      <c r="BL274" s="1"/>
      <c r="BM274" s="1"/>
      <c r="BN274" s="1"/>
      <c r="BO274" s="1"/>
      <c r="BP274" s="1"/>
      <c r="BQ274" s="1"/>
      <c r="BR274" s="1"/>
      <c r="BS274" s="1"/>
      <c r="BT274" s="1"/>
      <c r="BU274" s="1"/>
      <c r="BV274" s="1"/>
      <c r="BW274" s="1"/>
      <c r="BX274" s="1"/>
      <c r="BY274" s="1"/>
      <c r="BZ274" s="1"/>
      <c r="CA274" s="1"/>
      <c r="CB274" s="1"/>
      <c r="CC274" s="1"/>
      <c r="CD274" s="1"/>
      <c r="CE274" s="1"/>
      <c r="CF274" s="1"/>
      <c r="CG274" s="1"/>
      <c r="CH274" s="1"/>
      <c r="CI274" s="1"/>
      <c r="CJ274" s="1"/>
      <c r="CK274" s="1"/>
      <c r="CL274" s="1"/>
      <c r="CM274" s="1"/>
      <c r="CN274" s="1"/>
      <c r="CO274" s="1"/>
      <c r="CP274" s="1"/>
      <c r="CQ274" s="1"/>
      <c r="CR274" s="1"/>
      <c r="CS274" s="1"/>
      <c r="CT274" s="1"/>
      <c r="CU274" s="1"/>
      <c r="CV274" s="1"/>
      <c r="CW274" s="1"/>
      <c r="CX274" s="1"/>
      <c r="CY274" s="1"/>
      <c r="CZ274" s="1"/>
      <c r="DA274" s="1"/>
      <c r="DB274" s="1"/>
      <c r="DC274" s="1"/>
      <c r="DD274" s="1"/>
      <c r="DE274" s="1"/>
      <c r="DF274" s="1"/>
      <c r="DG274" s="1"/>
      <c r="DH274" s="1"/>
      <c r="DI274" s="1"/>
      <c r="DJ274" s="1"/>
      <c r="DK274" s="1"/>
      <c r="DL274" s="1"/>
      <c r="DM274" s="1"/>
      <c r="DN274" s="1"/>
      <c r="DO274" s="1"/>
      <c r="DP274" s="1"/>
      <c r="DQ274" s="1"/>
      <c r="DR274" s="1"/>
      <c r="DS274" s="1"/>
      <c r="DT274" s="1"/>
      <c r="DU274" s="1"/>
      <c r="DV274" s="1"/>
      <c r="DW274" s="1"/>
      <c r="DX274" s="1">
        <v>9</v>
      </c>
      <c r="DY274" s="1">
        <v>9</v>
      </c>
      <c r="DZ274" s="43">
        <f t="shared" si="12"/>
        <v>1.5</v>
      </c>
      <c r="EA274" s="43">
        <f t="shared" si="13"/>
        <v>1.5</v>
      </c>
      <c r="EB274" s="44">
        <f t="shared" si="14"/>
        <v>9.1666666666666667E-3</v>
      </c>
    </row>
    <row r="275" spans="1:132" x14ac:dyDescent="0.2">
      <c r="A275" s="2">
        <v>44880</v>
      </c>
      <c r="B275" s="15" t="s">
        <v>372</v>
      </c>
      <c r="C275" s="3" t="s">
        <v>2</v>
      </c>
      <c r="D275" s="1" t="s">
        <v>452</v>
      </c>
      <c r="E275" s="1">
        <v>8</v>
      </c>
      <c r="F275" s="1" t="s">
        <v>187</v>
      </c>
      <c r="G275" s="3">
        <v>5</v>
      </c>
      <c r="H275" s="3">
        <v>2</v>
      </c>
      <c r="I275" s="31">
        <v>2.3E-2</v>
      </c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>
        <v>7</v>
      </c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1"/>
      <c r="AW275" s="1"/>
      <c r="AX275" s="1"/>
      <c r="AY275" s="1"/>
      <c r="AZ275" s="1"/>
      <c r="BA275" s="1"/>
      <c r="BB275" s="1"/>
      <c r="BC275" s="1"/>
      <c r="BD275" s="1"/>
      <c r="BE275" s="1"/>
      <c r="BF275" s="1"/>
      <c r="BG275" s="1"/>
      <c r="BH275" s="1"/>
      <c r="BI275" s="1"/>
      <c r="BJ275" s="1"/>
      <c r="BK275" s="1"/>
      <c r="BL275" s="1"/>
      <c r="BM275" s="1"/>
      <c r="BN275" s="1"/>
      <c r="BO275" s="1"/>
      <c r="BP275" s="1"/>
      <c r="BQ275" s="1"/>
      <c r="BR275" s="1"/>
      <c r="BS275" s="1"/>
      <c r="BT275" s="1"/>
      <c r="BU275" s="1"/>
      <c r="BV275" s="1"/>
      <c r="BW275" s="1"/>
      <c r="BX275" s="1"/>
      <c r="BY275" s="1"/>
      <c r="BZ275" s="1"/>
      <c r="CA275" s="1"/>
      <c r="CB275" s="1"/>
      <c r="CC275" s="1"/>
      <c r="CD275" s="1"/>
      <c r="CE275" s="1"/>
      <c r="CF275" s="1"/>
      <c r="CG275" s="1"/>
      <c r="CH275" s="1"/>
      <c r="CI275" s="1"/>
      <c r="CJ275" s="1"/>
      <c r="CK275" s="1"/>
      <c r="CL275" s="1"/>
      <c r="CM275" s="1"/>
      <c r="CN275" s="1"/>
      <c r="CO275" s="1"/>
      <c r="CP275" s="1"/>
      <c r="CQ275" s="1"/>
      <c r="CR275" s="1"/>
      <c r="CS275" s="1"/>
      <c r="CT275" s="1"/>
      <c r="CU275" s="1"/>
      <c r="CV275" s="1"/>
      <c r="CW275" s="1"/>
      <c r="CX275" s="1"/>
      <c r="CY275" s="1"/>
      <c r="CZ275" s="1"/>
      <c r="DA275" s="1"/>
      <c r="DB275" s="1"/>
      <c r="DC275" s="1"/>
      <c r="DD275" s="1"/>
      <c r="DE275" s="1"/>
      <c r="DF275" s="1"/>
      <c r="DG275" s="1"/>
      <c r="DH275" s="1"/>
      <c r="DI275" s="1"/>
      <c r="DJ275" s="1"/>
      <c r="DK275" s="1"/>
      <c r="DL275" s="1"/>
      <c r="DM275" s="1"/>
      <c r="DN275" s="1"/>
      <c r="DO275" s="1"/>
      <c r="DP275" s="1"/>
      <c r="DQ275" s="1"/>
      <c r="DR275" s="1"/>
      <c r="DS275" s="1"/>
      <c r="DT275" s="1"/>
      <c r="DU275" s="1"/>
      <c r="DV275" s="1"/>
      <c r="DW275" s="1"/>
      <c r="DX275" s="1">
        <v>7</v>
      </c>
      <c r="DY275" s="1">
        <v>7</v>
      </c>
      <c r="DZ275" s="43">
        <f t="shared" si="12"/>
        <v>0.7</v>
      </c>
      <c r="EA275" s="43">
        <f t="shared" si="13"/>
        <v>0.7</v>
      </c>
      <c r="EB275" s="44">
        <f t="shared" si="14"/>
        <v>2.3E-3</v>
      </c>
    </row>
    <row r="276" spans="1:132" x14ac:dyDescent="0.2">
      <c r="A276" s="2">
        <v>44880</v>
      </c>
      <c r="B276" s="15" t="s">
        <v>347</v>
      </c>
      <c r="C276" s="1" t="s">
        <v>3</v>
      </c>
      <c r="D276" s="1" t="s">
        <v>452</v>
      </c>
      <c r="E276" s="1">
        <v>7</v>
      </c>
      <c r="F276" s="1" t="s">
        <v>187</v>
      </c>
      <c r="G276" s="3">
        <v>3</v>
      </c>
      <c r="H276" s="3">
        <v>1</v>
      </c>
      <c r="I276" s="31">
        <v>0.11</v>
      </c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>
        <v>3</v>
      </c>
      <c r="Y276" s="1"/>
      <c r="Z276" s="1"/>
      <c r="AA276" s="1"/>
      <c r="AB276" s="1"/>
      <c r="AC276" s="1"/>
      <c r="AD276" s="1"/>
      <c r="AE276" s="1"/>
      <c r="AF276" s="1"/>
      <c r="AG276" s="1">
        <v>1</v>
      </c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  <c r="AW276" s="1"/>
      <c r="AX276" s="1"/>
      <c r="AY276" s="1"/>
      <c r="AZ276" s="1"/>
      <c r="BA276" s="1"/>
      <c r="BB276" s="1"/>
      <c r="BC276" s="1"/>
      <c r="BD276" s="1"/>
      <c r="BE276" s="1"/>
      <c r="BF276" s="1"/>
      <c r="BG276" s="1"/>
      <c r="BH276" s="1"/>
      <c r="BI276" s="1"/>
      <c r="BJ276" s="1"/>
      <c r="BK276" s="1"/>
      <c r="BL276" s="1"/>
      <c r="BM276" s="1"/>
      <c r="BN276" s="1"/>
      <c r="BO276" s="1"/>
      <c r="BP276" s="1"/>
      <c r="BQ276" s="1"/>
      <c r="BR276" s="1"/>
      <c r="BS276" s="1"/>
      <c r="BT276" s="1"/>
      <c r="BU276" s="1"/>
      <c r="BV276" s="1"/>
      <c r="BW276" s="1"/>
      <c r="BX276" s="1"/>
      <c r="BY276" s="1"/>
      <c r="BZ276" s="1"/>
      <c r="CA276" s="1"/>
      <c r="CB276" s="1"/>
      <c r="CC276" s="1"/>
      <c r="CD276" s="1"/>
      <c r="CE276" s="1"/>
      <c r="CF276" s="1"/>
      <c r="CG276" s="1"/>
      <c r="CH276" s="1"/>
      <c r="CI276" s="1"/>
      <c r="CJ276" s="1"/>
      <c r="CK276" s="1"/>
      <c r="CL276" s="1"/>
      <c r="CM276" s="1"/>
      <c r="CN276" s="1"/>
      <c r="CO276" s="1"/>
      <c r="CP276" s="1"/>
      <c r="CQ276" s="1"/>
      <c r="CR276" s="1"/>
      <c r="CS276" s="1"/>
      <c r="CT276" s="1"/>
      <c r="CU276" s="1"/>
      <c r="CV276" s="1"/>
      <c r="CW276" s="1"/>
      <c r="CX276" s="1"/>
      <c r="CY276" s="1"/>
      <c r="CZ276" s="1"/>
      <c r="DA276" s="1"/>
      <c r="DB276" s="1"/>
      <c r="DC276" s="1"/>
      <c r="DD276" s="1"/>
      <c r="DE276" s="1"/>
      <c r="DF276" s="1"/>
      <c r="DG276" s="1"/>
      <c r="DH276" s="1"/>
      <c r="DI276" s="1"/>
      <c r="DJ276" s="1"/>
      <c r="DK276" s="1"/>
      <c r="DL276" s="1"/>
      <c r="DM276" s="1"/>
      <c r="DN276" s="1"/>
      <c r="DO276" s="1"/>
      <c r="DP276" s="1"/>
      <c r="DQ276" s="1"/>
      <c r="DR276" s="1"/>
      <c r="DS276" s="1"/>
      <c r="DT276" s="1"/>
      <c r="DU276" s="1"/>
      <c r="DV276" s="1"/>
      <c r="DW276" s="1"/>
      <c r="DX276" s="1">
        <v>4</v>
      </c>
      <c r="DY276" s="1">
        <v>4</v>
      </c>
      <c r="DZ276" s="43">
        <f t="shared" si="12"/>
        <v>1.3333333333333333</v>
      </c>
      <c r="EA276" s="43">
        <f t="shared" si="13"/>
        <v>1.3333333333333333</v>
      </c>
      <c r="EB276" s="44">
        <f t="shared" si="14"/>
        <v>3.6666666666666667E-2</v>
      </c>
    </row>
    <row r="277" spans="1:132" x14ac:dyDescent="0.2">
      <c r="A277" s="2">
        <v>44880</v>
      </c>
      <c r="B277" s="15" t="s">
        <v>424</v>
      </c>
      <c r="C277" s="3" t="s">
        <v>4</v>
      </c>
      <c r="D277" s="1" t="s">
        <v>452</v>
      </c>
      <c r="E277" s="1">
        <v>6</v>
      </c>
      <c r="F277" s="1" t="s">
        <v>187</v>
      </c>
      <c r="G277" s="3">
        <v>5</v>
      </c>
      <c r="H277" s="3">
        <v>2</v>
      </c>
      <c r="I277" s="31">
        <v>0.06</v>
      </c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>
        <v>8</v>
      </c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  <c r="AW277" s="1"/>
      <c r="AX277" s="1"/>
      <c r="AY277" s="1"/>
      <c r="AZ277" s="1"/>
      <c r="BA277" s="1"/>
      <c r="BB277" s="1"/>
      <c r="BC277" s="1"/>
      <c r="BD277" s="1"/>
      <c r="BE277" s="1"/>
      <c r="BF277" s="1"/>
      <c r="BG277" s="1"/>
      <c r="BH277" s="1"/>
      <c r="BI277" s="1"/>
      <c r="BJ277" s="1"/>
      <c r="BK277" s="1"/>
      <c r="BL277" s="1"/>
      <c r="BM277" s="1"/>
      <c r="BN277" s="1"/>
      <c r="BO277" s="1"/>
      <c r="BP277" s="1"/>
      <c r="BQ277" s="1"/>
      <c r="BR277" s="1"/>
      <c r="BS277" s="1"/>
      <c r="BT277" s="1"/>
      <c r="BU277" s="1"/>
      <c r="BV277" s="1"/>
      <c r="BW277" s="1"/>
      <c r="BX277" s="1"/>
      <c r="BY277" s="1"/>
      <c r="BZ277" s="1"/>
      <c r="CA277" s="1"/>
      <c r="CB277" s="1"/>
      <c r="CC277" s="1"/>
      <c r="CD277" s="1"/>
      <c r="CE277" s="1"/>
      <c r="CF277" s="1"/>
      <c r="CG277" s="1"/>
      <c r="CH277" s="1"/>
      <c r="CI277" s="1"/>
      <c r="CJ277" s="1"/>
      <c r="CK277" s="1"/>
      <c r="CL277" s="1"/>
      <c r="CM277" s="1"/>
      <c r="CN277" s="1"/>
      <c r="CO277" s="1"/>
      <c r="CP277" s="1"/>
      <c r="CQ277" s="1"/>
      <c r="CR277" s="1"/>
      <c r="CS277" s="1"/>
      <c r="CT277" s="1"/>
      <c r="CU277" s="1"/>
      <c r="CV277" s="1"/>
      <c r="CW277" s="1"/>
      <c r="CX277" s="1"/>
      <c r="CY277" s="1"/>
      <c r="CZ277" s="1"/>
      <c r="DA277" s="1"/>
      <c r="DB277" s="1"/>
      <c r="DC277" s="1"/>
      <c r="DD277" s="1"/>
      <c r="DE277" s="1"/>
      <c r="DF277" s="1"/>
      <c r="DG277" s="1"/>
      <c r="DH277" s="1"/>
      <c r="DI277" s="1"/>
      <c r="DJ277" s="1"/>
      <c r="DK277" s="1"/>
      <c r="DL277" s="1"/>
      <c r="DM277" s="1"/>
      <c r="DN277" s="1"/>
      <c r="DO277" s="1"/>
      <c r="DP277" s="1"/>
      <c r="DQ277" s="1"/>
      <c r="DR277" s="1"/>
      <c r="DS277" s="1"/>
      <c r="DT277" s="1"/>
      <c r="DU277" s="1"/>
      <c r="DV277" s="1"/>
      <c r="DW277" s="1"/>
      <c r="DX277" s="1">
        <v>8</v>
      </c>
      <c r="DY277" s="1">
        <v>8</v>
      </c>
      <c r="DZ277" s="43">
        <f t="shared" si="12"/>
        <v>0.8</v>
      </c>
      <c r="EA277" s="43">
        <f t="shared" si="13"/>
        <v>0.8</v>
      </c>
      <c r="EB277" s="44">
        <f t="shared" si="14"/>
        <v>6.0000000000000001E-3</v>
      </c>
    </row>
    <row r="278" spans="1:132" x14ac:dyDescent="0.2">
      <c r="A278" s="2">
        <v>44880</v>
      </c>
      <c r="B278" s="15" t="s">
        <v>426</v>
      </c>
      <c r="C278" s="3" t="s">
        <v>5</v>
      </c>
      <c r="D278" s="1" t="s">
        <v>452</v>
      </c>
      <c r="E278" s="1">
        <v>5</v>
      </c>
      <c r="F278" s="1" t="s">
        <v>187</v>
      </c>
      <c r="G278" s="3">
        <v>4</v>
      </c>
      <c r="H278" s="3">
        <v>2</v>
      </c>
      <c r="I278" s="31">
        <v>0.1</v>
      </c>
      <c r="J278" s="1">
        <v>5</v>
      </c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>
        <v>5</v>
      </c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  <c r="AW278" s="1"/>
      <c r="AX278" s="1"/>
      <c r="AY278" s="1"/>
      <c r="AZ278" s="1"/>
      <c r="BA278" s="1"/>
      <c r="BB278" s="1"/>
      <c r="BC278" s="1"/>
      <c r="BD278" s="1"/>
      <c r="BE278" s="1"/>
      <c r="BF278" s="1"/>
      <c r="BG278" s="1"/>
      <c r="BH278" s="1"/>
      <c r="BI278" s="1"/>
      <c r="BJ278" s="1"/>
      <c r="BK278" s="1"/>
      <c r="BL278" s="1"/>
      <c r="BM278" s="1"/>
      <c r="BN278" s="1"/>
      <c r="BO278" s="1"/>
      <c r="BP278" s="1"/>
      <c r="BQ278" s="1"/>
      <c r="BR278" s="1"/>
      <c r="BS278" s="1"/>
      <c r="BT278" s="1"/>
      <c r="BU278" s="1"/>
      <c r="BV278" s="1"/>
      <c r="BW278" s="1"/>
      <c r="BX278" s="1"/>
      <c r="BY278" s="1"/>
      <c r="BZ278" s="1"/>
      <c r="CA278" s="1"/>
      <c r="CB278" s="1"/>
      <c r="CC278" s="1"/>
      <c r="CD278" s="1"/>
      <c r="CE278" s="1"/>
      <c r="CF278" s="1"/>
      <c r="CG278" s="1"/>
      <c r="CH278" s="1"/>
      <c r="CI278" s="1"/>
      <c r="CJ278" s="1"/>
      <c r="CK278" s="1"/>
      <c r="CL278" s="1"/>
      <c r="CM278" s="1"/>
      <c r="CN278" s="1"/>
      <c r="CO278" s="1"/>
      <c r="CP278" s="1"/>
      <c r="CQ278" s="1"/>
      <c r="CR278" s="1"/>
      <c r="CS278" s="1"/>
      <c r="CT278" s="1"/>
      <c r="CU278" s="1"/>
      <c r="CV278" s="1"/>
      <c r="CW278" s="1"/>
      <c r="CX278" s="1"/>
      <c r="CY278" s="1"/>
      <c r="CZ278" s="1"/>
      <c r="DA278" s="1"/>
      <c r="DB278" s="1"/>
      <c r="DC278" s="1"/>
      <c r="DD278" s="1"/>
      <c r="DE278" s="1"/>
      <c r="DF278" s="1"/>
      <c r="DG278" s="1"/>
      <c r="DH278" s="1"/>
      <c r="DI278" s="1"/>
      <c r="DJ278" s="1"/>
      <c r="DK278" s="1"/>
      <c r="DL278" s="1"/>
      <c r="DM278" s="1"/>
      <c r="DN278" s="1"/>
      <c r="DO278" s="1"/>
      <c r="DP278" s="1"/>
      <c r="DQ278" s="1"/>
      <c r="DR278" s="1"/>
      <c r="DS278" s="1"/>
      <c r="DT278" s="1"/>
      <c r="DU278" s="1"/>
      <c r="DV278" s="1"/>
      <c r="DW278" s="1"/>
      <c r="DX278" s="1">
        <v>10</v>
      </c>
      <c r="DY278" s="1">
        <v>10</v>
      </c>
      <c r="DZ278" s="43">
        <f t="shared" si="12"/>
        <v>1.25</v>
      </c>
      <c r="EA278" s="43">
        <f t="shared" si="13"/>
        <v>1.25</v>
      </c>
      <c r="EB278" s="44">
        <f t="shared" si="14"/>
        <v>1.2500000000000001E-2</v>
      </c>
    </row>
    <row r="279" spans="1:132" x14ac:dyDescent="0.2">
      <c r="A279" s="2">
        <v>44880</v>
      </c>
      <c r="B279" s="15" t="s">
        <v>427</v>
      </c>
      <c r="C279" s="3" t="s">
        <v>300</v>
      </c>
      <c r="D279" s="1" t="s">
        <v>452</v>
      </c>
      <c r="E279" s="1">
        <v>3</v>
      </c>
      <c r="F279" s="1" t="s">
        <v>9</v>
      </c>
      <c r="G279" s="3">
        <v>3</v>
      </c>
      <c r="H279" s="3">
        <v>2</v>
      </c>
      <c r="I279" s="31">
        <v>0.215</v>
      </c>
      <c r="J279" s="1"/>
      <c r="K279" s="1">
        <v>4</v>
      </c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>
        <v>4</v>
      </c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>
        <v>5</v>
      </c>
      <c r="AN279" s="1"/>
      <c r="AO279" s="1"/>
      <c r="AP279" s="1"/>
      <c r="AQ279" s="1"/>
      <c r="AR279" s="1"/>
      <c r="AS279" s="1"/>
      <c r="AT279" s="1"/>
      <c r="AU279" s="1"/>
      <c r="AV279" s="1"/>
      <c r="AW279" s="1"/>
      <c r="AX279" s="1"/>
      <c r="AY279" s="1"/>
      <c r="AZ279" s="1"/>
      <c r="BA279" s="1"/>
      <c r="BB279" s="1"/>
      <c r="BC279" s="1"/>
      <c r="BD279" s="1"/>
      <c r="BE279" s="1"/>
      <c r="BF279" s="1"/>
      <c r="BG279" s="1"/>
      <c r="BH279" s="1"/>
      <c r="BI279" s="1"/>
      <c r="BJ279" s="1"/>
      <c r="BK279" s="1"/>
      <c r="BL279" s="1"/>
      <c r="BM279" s="1"/>
      <c r="BN279" s="1"/>
      <c r="BO279" s="1"/>
      <c r="BP279" s="1"/>
      <c r="BQ279" s="1"/>
      <c r="BR279" s="1"/>
      <c r="BS279" s="1"/>
      <c r="BT279" s="1"/>
      <c r="BU279" s="1"/>
      <c r="BV279" s="1"/>
      <c r="BW279" s="1"/>
      <c r="BX279" s="1"/>
      <c r="BY279" s="1"/>
      <c r="BZ279" s="1"/>
      <c r="CA279" s="1"/>
      <c r="CB279" s="1"/>
      <c r="CC279" s="1"/>
      <c r="CD279" s="1"/>
      <c r="CE279" s="1"/>
      <c r="CF279" s="1"/>
      <c r="CG279" s="1"/>
      <c r="CH279" s="1"/>
      <c r="CI279" s="1"/>
      <c r="CJ279" s="1"/>
      <c r="CK279" s="1"/>
      <c r="CL279" s="1"/>
      <c r="CM279" s="1"/>
      <c r="CN279" s="1"/>
      <c r="CO279" s="1"/>
      <c r="CP279" s="1"/>
      <c r="CQ279" s="1"/>
      <c r="CR279" s="1"/>
      <c r="CS279" s="1"/>
      <c r="CT279" s="1"/>
      <c r="CU279" s="1"/>
      <c r="CV279" s="1"/>
      <c r="CW279" s="1"/>
      <c r="CX279" s="1"/>
      <c r="CY279" s="1"/>
      <c r="CZ279" s="1"/>
      <c r="DA279" s="1"/>
      <c r="DB279" s="1"/>
      <c r="DC279" s="1"/>
      <c r="DD279" s="1"/>
      <c r="DE279" s="1"/>
      <c r="DF279" s="1"/>
      <c r="DG279" s="1"/>
      <c r="DH279" s="1"/>
      <c r="DI279" s="1"/>
      <c r="DJ279" s="1"/>
      <c r="DK279" s="1"/>
      <c r="DL279" s="1"/>
      <c r="DM279" s="1"/>
      <c r="DN279" s="1"/>
      <c r="DO279" s="1"/>
      <c r="DP279" s="1"/>
      <c r="DQ279" s="1"/>
      <c r="DR279" s="1"/>
      <c r="DS279" s="1"/>
      <c r="DT279" s="1"/>
      <c r="DU279" s="1"/>
      <c r="DV279" s="1"/>
      <c r="DW279" s="1"/>
      <c r="DX279" s="1">
        <v>13</v>
      </c>
      <c r="DY279" s="1">
        <v>13</v>
      </c>
      <c r="DZ279" s="43">
        <f t="shared" si="12"/>
        <v>2.1666666666666665</v>
      </c>
      <c r="EA279" s="43">
        <f t="shared" si="13"/>
        <v>2.1666666666666665</v>
      </c>
      <c r="EB279" s="44">
        <f t="shared" si="14"/>
        <v>3.5833333333333335E-2</v>
      </c>
    </row>
    <row r="280" spans="1:132" x14ac:dyDescent="0.2">
      <c r="A280" s="2">
        <v>44880</v>
      </c>
      <c r="B280" s="15" t="s">
        <v>428</v>
      </c>
      <c r="C280" s="3" t="s">
        <v>7</v>
      </c>
      <c r="D280" s="1" t="s">
        <v>452</v>
      </c>
      <c r="E280" s="1">
        <v>2</v>
      </c>
      <c r="F280" s="1" t="s">
        <v>9</v>
      </c>
      <c r="G280" s="3">
        <v>3</v>
      </c>
      <c r="H280" s="3">
        <v>2</v>
      </c>
      <c r="I280" s="31">
        <v>0</v>
      </c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  <c r="AT280" s="1"/>
      <c r="AU280" s="1"/>
      <c r="AV280" s="1"/>
      <c r="AW280" s="1"/>
      <c r="AX280" s="1"/>
      <c r="AY280" s="1"/>
      <c r="AZ280" s="1"/>
      <c r="BA280" s="1"/>
      <c r="BB280" s="1"/>
      <c r="BC280" s="1"/>
      <c r="BD280" s="1"/>
      <c r="BE280" s="1"/>
      <c r="BF280" s="1"/>
      <c r="BG280" s="1"/>
      <c r="BH280" s="1"/>
      <c r="BI280" s="1"/>
      <c r="BJ280" s="1"/>
      <c r="BK280" s="1"/>
      <c r="BL280" s="1"/>
      <c r="BM280" s="1"/>
      <c r="BN280" s="1"/>
      <c r="BO280" s="1"/>
      <c r="BP280" s="1"/>
      <c r="BQ280" s="1"/>
      <c r="BR280" s="1"/>
      <c r="BS280" s="1"/>
      <c r="BT280" s="1"/>
      <c r="BU280" s="1"/>
      <c r="BV280" s="1"/>
      <c r="BW280" s="1"/>
      <c r="BX280" s="1"/>
      <c r="BY280" s="1"/>
      <c r="BZ280" s="1"/>
      <c r="CA280" s="1"/>
      <c r="CB280" s="1"/>
      <c r="CC280" s="1"/>
      <c r="CD280" s="1"/>
      <c r="CE280" s="1"/>
      <c r="CF280" s="1"/>
      <c r="CG280" s="1"/>
      <c r="CH280" s="1"/>
      <c r="CI280" s="1"/>
      <c r="CJ280" s="1"/>
      <c r="CK280" s="1"/>
      <c r="CL280" s="1"/>
      <c r="CM280" s="1"/>
      <c r="CN280" s="1"/>
      <c r="CO280" s="1"/>
      <c r="CP280" s="1"/>
      <c r="CQ280" s="1"/>
      <c r="CR280" s="1"/>
      <c r="CS280" s="1"/>
      <c r="CT280" s="1"/>
      <c r="CU280" s="1"/>
      <c r="CV280" s="1"/>
      <c r="CW280" s="1"/>
      <c r="CX280" s="1"/>
      <c r="CY280" s="1"/>
      <c r="CZ280" s="1"/>
      <c r="DA280" s="1"/>
      <c r="DB280" s="1"/>
      <c r="DC280" s="1"/>
      <c r="DD280" s="1"/>
      <c r="DE280" s="1"/>
      <c r="DF280" s="1"/>
      <c r="DG280" s="1"/>
      <c r="DH280" s="1"/>
      <c r="DI280" s="1"/>
      <c r="DJ280" s="1"/>
      <c r="DK280" s="1"/>
      <c r="DL280" s="1"/>
      <c r="DM280" s="1"/>
      <c r="DN280" s="1"/>
      <c r="DO280" s="1"/>
      <c r="DP280" s="1"/>
      <c r="DQ280" s="1"/>
      <c r="DR280" s="1"/>
      <c r="DS280" s="1"/>
      <c r="DT280" s="1"/>
      <c r="DU280" s="1"/>
      <c r="DV280" s="1"/>
      <c r="DW280" s="1"/>
      <c r="DX280" s="1">
        <v>0</v>
      </c>
      <c r="DY280" s="1">
        <v>0</v>
      </c>
      <c r="DZ280" s="43">
        <f t="shared" si="12"/>
        <v>0</v>
      </c>
      <c r="EA280" s="43">
        <f t="shared" si="13"/>
        <v>0</v>
      </c>
      <c r="EB280" s="44">
        <f t="shared" si="14"/>
        <v>0</v>
      </c>
    </row>
    <row r="281" spans="1:132" x14ac:dyDescent="0.2">
      <c r="A281" s="2">
        <v>44880</v>
      </c>
      <c r="B281" s="15" t="s">
        <v>301</v>
      </c>
      <c r="C281" s="3" t="s">
        <v>11</v>
      </c>
      <c r="D281" s="1" t="s">
        <v>452</v>
      </c>
      <c r="E281" s="1">
        <v>1</v>
      </c>
      <c r="F281" s="1" t="s">
        <v>187</v>
      </c>
      <c r="G281" s="3">
        <v>5</v>
      </c>
      <c r="H281" s="3">
        <v>2</v>
      </c>
      <c r="I281" s="31">
        <v>0</v>
      </c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1"/>
      <c r="AV281" s="1"/>
      <c r="AW281" s="1"/>
      <c r="AX281" s="1"/>
      <c r="AY281" s="1"/>
      <c r="AZ281" s="1"/>
      <c r="BA281" s="1"/>
      <c r="BB281" s="1"/>
      <c r="BC281" s="1"/>
      <c r="BD281" s="1"/>
      <c r="BE281" s="1"/>
      <c r="BF281" s="1"/>
      <c r="BG281" s="1"/>
      <c r="BH281" s="1"/>
      <c r="BI281" s="1"/>
      <c r="BJ281" s="1"/>
      <c r="BK281" s="1"/>
      <c r="BL281" s="1"/>
      <c r="BM281" s="1"/>
      <c r="BN281" s="1"/>
      <c r="BO281" s="1"/>
      <c r="BP281" s="1"/>
      <c r="BQ281" s="1"/>
      <c r="BR281" s="1"/>
      <c r="BS281" s="1"/>
      <c r="BT281" s="1"/>
      <c r="BU281" s="1"/>
      <c r="BV281" s="1"/>
      <c r="BW281" s="1"/>
      <c r="BX281" s="1"/>
      <c r="BY281" s="1"/>
      <c r="BZ281" s="1"/>
      <c r="CA281" s="1"/>
      <c r="CB281" s="1"/>
      <c r="CC281" s="1"/>
      <c r="CD281" s="1"/>
      <c r="CE281" s="1"/>
      <c r="CF281" s="1"/>
      <c r="CG281" s="1"/>
      <c r="CH281" s="1"/>
      <c r="CI281" s="1"/>
      <c r="CJ281" s="1"/>
      <c r="CK281" s="1"/>
      <c r="CL281" s="1"/>
      <c r="CM281" s="1"/>
      <c r="CN281" s="1"/>
      <c r="CO281" s="1"/>
      <c r="CP281" s="1"/>
      <c r="CQ281" s="1"/>
      <c r="CR281" s="1"/>
      <c r="CS281" s="1"/>
      <c r="CT281" s="1"/>
      <c r="CU281" s="1"/>
      <c r="CV281" s="1"/>
      <c r="CW281" s="1"/>
      <c r="CX281" s="1"/>
      <c r="CY281" s="1"/>
      <c r="CZ281" s="1"/>
      <c r="DA281" s="1"/>
      <c r="DB281" s="1"/>
      <c r="DC281" s="1"/>
      <c r="DD281" s="1"/>
      <c r="DE281" s="1"/>
      <c r="DF281" s="1"/>
      <c r="DG281" s="1"/>
      <c r="DH281" s="1"/>
      <c r="DI281" s="1"/>
      <c r="DJ281" s="1"/>
      <c r="DK281" s="1"/>
      <c r="DL281" s="1"/>
      <c r="DM281" s="1"/>
      <c r="DN281" s="1"/>
      <c r="DO281" s="1"/>
      <c r="DP281" s="1"/>
      <c r="DQ281" s="1"/>
      <c r="DR281" s="1"/>
      <c r="DS281" s="1"/>
      <c r="DT281" s="1"/>
      <c r="DU281" s="1"/>
      <c r="DV281" s="1"/>
      <c r="DW281" s="1"/>
      <c r="DX281" s="1">
        <v>0</v>
      </c>
      <c r="DY281" s="1">
        <v>0</v>
      </c>
      <c r="DZ281" s="43">
        <f t="shared" si="12"/>
        <v>0</v>
      </c>
      <c r="EA281" s="43">
        <f t="shared" si="13"/>
        <v>0</v>
      </c>
      <c r="EB281" s="44">
        <f t="shared" si="14"/>
        <v>0</v>
      </c>
    </row>
    <row r="282" spans="1:132" x14ac:dyDescent="0.2">
      <c r="A282" s="2">
        <v>44881</v>
      </c>
      <c r="B282" s="15" t="s">
        <v>227</v>
      </c>
      <c r="C282" s="3" t="s">
        <v>0</v>
      </c>
      <c r="D282" s="1" t="s">
        <v>452</v>
      </c>
      <c r="E282" s="1">
        <v>10</v>
      </c>
      <c r="F282" s="3" t="s">
        <v>187</v>
      </c>
      <c r="G282" s="3">
        <v>5</v>
      </c>
      <c r="H282" s="3">
        <v>2</v>
      </c>
      <c r="I282" s="31">
        <v>0.11</v>
      </c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>
        <v>10</v>
      </c>
      <c r="Y282" s="1"/>
      <c r="Z282" s="1"/>
      <c r="AA282" s="1"/>
      <c r="AB282" s="1">
        <v>8</v>
      </c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  <c r="AV282" s="1"/>
      <c r="AW282" s="1"/>
      <c r="AX282" s="1"/>
      <c r="AY282" s="1"/>
      <c r="AZ282" s="1"/>
      <c r="BA282" s="1"/>
      <c r="BB282" s="1"/>
      <c r="BC282" s="1"/>
      <c r="BD282" s="1"/>
      <c r="BE282" s="1"/>
      <c r="BF282" s="1"/>
      <c r="BG282" s="1"/>
      <c r="BH282" s="1"/>
      <c r="BI282" s="1"/>
      <c r="BJ282" s="1"/>
      <c r="BK282" s="1"/>
      <c r="BL282" s="1"/>
      <c r="BM282" s="1"/>
      <c r="BN282" s="1"/>
      <c r="BO282" s="1"/>
      <c r="BP282" s="1"/>
      <c r="BQ282" s="1"/>
      <c r="BR282" s="1"/>
      <c r="BS282" s="1"/>
      <c r="BT282" s="1"/>
      <c r="BU282" s="1"/>
      <c r="BV282" s="1"/>
      <c r="BW282" s="1"/>
      <c r="BX282" s="1"/>
      <c r="BY282" s="1"/>
      <c r="BZ282" s="1"/>
      <c r="CA282" s="1"/>
      <c r="CB282" s="1"/>
      <c r="CC282" s="1"/>
      <c r="CD282" s="1"/>
      <c r="CE282" s="1"/>
      <c r="CF282" s="1"/>
      <c r="CG282" s="1"/>
      <c r="CH282" s="1"/>
      <c r="CI282" s="1"/>
      <c r="CJ282" s="1"/>
      <c r="CK282" s="1"/>
      <c r="CL282" s="1"/>
      <c r="CM282" s="1"/>
      <c r="CN282" s="1"/>
      <c r="CO282" s="1"/>
      <c r="CP282" s="1"/>
      <c r="CQ282" s="1"/>
      <c r="CR282" s="1"/>
      <c r="CS282" s="1"/>
      <c r="CT282" s="1"/>
      <c r="CU282" s="1"/>
      <c r="CV282" s="1"/>
      <c r="CW282" s="1"/>
      <c r="CX282" s="1"/>
      <c r="CY282" s="1"/>
      <c r="CZ282" s="1"/>
      <c r="DA282" s="1"/>
      <c r="DB282" s="1"/>
      <c r="DC282" s="1"/>
      <c r="DD282" s="1"/>
      <c r="DE282" s="1"/>
      <c r="DF282" s="1"/>
      <c r="DG282" s="1"/>
      <c r="DH282" s="1"/>
      <c r="DI282" s="1"/>
      <c r="DJ282" s="1"/>
      <c r="DK282" s="1"/>
      <c r="DL282" s="1"/>
      <c r="DM282" s="1"/>
      <c r="DN282" s="1"/>
      <c r="DO282" s="1"/>
      <c r="DP282" s="1"/>
      <c r="DQ282" s="1"/>
      <c r="DR282" s="1"/>
      <c r="DS282" s="1"/>
      <c r="DT282" s="1"/>
      <c r="DU282" s="1"/>
      <c r="DV282" s="1"/>
      <c r="DW282" s="1"/>
      <c r="DX282" s="1">
        <v>18</v>
      </c>
      <c r="DY282" s="1">
        <v>18</v>
      </c>
      <c r="DZ282" s="43">
        <f t="shared" si="12"/>
        <v>1.8</v>
      </c>
      <c r="EA282" s="43">
        <f t="shared" si="13"/>
        <v>1.8</v>
      </c>
      <c r="EB282" s="44">
        <f t="shared" si="14"/>
        <v>1.0999999999999999E-2</v>
      </c>
    </row>
    <row r="283" spans="1:132" x14ac:dyDescent="0.2">
      <c r="A283" s="2">
        <v>44881</v>
      </c>
      <c r="B283" s="15" t="s">
        <v>182</v>
      </c>
      <c r="C283" s="3" t="s">
        <v>1</v>
      </c>
      <c r="D283" s="1" t="s">
        <v>452</v>
      </c>
      <c r="E283" s="1">
        <v>9</v>
      </c>
      <c r="F283" s="3" t="s">
        <v>187</v>
      </c>
      <c r="G283" s="3">
        <v>5</v>
      </c>
      <c r="H283" s="3">
        <v>2</v>
      </c>
      <c r="I283" s="31">
        <v>0.48</v>
      </c>
      <c r="J283" s="1"/>
      <c r="K283" s="1">
        <v>5</v>
      </c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  <c r="AT283" s="1"/>
      <c r="AU283" s="1"/>
      <c r="AV283" s="1"/>
      <c r="AW283" s="1"/>
      <c r="AX283" s="1"/>
      <c r="AY283" s="1"/>
      <c r="AZ283" s="1"/>
      <c r="BA283" s="1"/>
      <c r="BB283" s="1"/>
      <c r="BC283" s="1"/>
      <c r="BD283" s="1"/>
      <c r="BE283" s="1"/>
      <c r="BF283" s="1"/>
      <c r="BG283" s="1"/>
      <c r="BH283" s="1"/>
      <c r="BI283" s="1"/>
      <c r="BJ283" s="1"/>
      <c r="BK283" s="1"/>
      <c r="BL283" s="1"/>
      <c r="BM283" s="1"/>
      <c r="BN283" s="1"/>
      <c r="BO283" s="1"/>
      <c r="BP283" s="1"/>
      <c r="BQ283" s="1"/>
      <c r="BR283" s="1"/>
      <c r="BS283" s="1"/>
      <c r="BT283" s="1">
        <v>1</v>
      </c>
      <c r="BU283" s="1"/>
      <c r="BV283" s="1"/>
      <c r="BW283" s="1"/>
      <c r="BX283" s="1"/>
      <c r="BY283" s="1"/>
      <c r="BZ283" s="1"/>
      <c r="CA283" s="1"/>
      <c r="CB283" s="1"/>
      <c r="CC283" s="1"/>
      <c r="CD283" s="1"/>
      <c r="CE283" s="1"/>
      <c r="CF283" s="1"/>
      <c r="CG283" s="1"/>
      <c r="CH283" s="1"/>
      <c r="CI283" s="1"/>
      <c r="CJ283" s="1"/>
      <c r="CK283" s="1"/>
      <c r="CL283" s="1"/>
      <c r="CM283" s="1"/>
      <c r="CN283" s="1"/>
      <c r="CO283" s="1"/>
      <c r="CP283" s="1"/>
      <c r="CQ283" s="1"/>
      <c r="CR283" s="1"/>
      <c r="CS283" s="1"/>
      <c r="CT283" s="1"/>
      <c r="CU283" s="1"/>
      <c r="CV283" s="1"/>
      <c r="CW283" s="1"/>
      <c r="CX283" s="1"/>
      <c r="CY283" s="1"/>
      <c r="CZ283" s="1"/>
      <c r="DA283" s="1"/>
      <c r="DB283" s="1"/>
      <c r="DC283" s="1"/>
      <c r="DD283" s="1"/>
      <c r="DE283" s="1"/>
      <c r="DF283" s="1"/>
      <c r="DG283" s="1"/>
      <c r="DH283" s="1"/>
      <c r="DI283" s="1"/>
      <c r="DJ283" s="1"/>
      <c r="DK283" s="1"/>
      <c r="DL283" s="1"/>
      <c r="DM283" s="1"/>
      <c r="DN283" s="1"/>
      <c r="DO283" s="1"/>
      <c r="DP283" s="1"/>
      <c r="DQ283" s="1"/>
      <c r="DR283" s="1"/>
      <c r="DS283" s="1"/>
      <c r="DT283" s="1"/>
      <c r="DU283" s="1"/>
      <c r="DV283" s="1"/>
      <c r="DW283" s="1"/>
      <c r="DX283" s="1">
        <v>6</v>
      </c>
      <c r="DY283" s="1">
        <v>5</v>
      </c>
      <c r="DZ283" s="43">
        <f t="shared" si="12"/>
        <v>0.6</v>
      </c>
      <c r="EA283" s="43">
        <f t="shared" si="13"/>
        <v>0.5</v>
      </c>
      <c r="EB283" s="44">
        <f t="shared" si="14"/>
        <v>4.8000000000000001E-2</v>
      </c>
    </row>
    <row r="284" spans="1:132" x14ac:dyDescent="0.2">
      <c r="A284" s="2">
        <v>44881</v>
      </c>
      <c r="B284" s="15" t="s">
        <v>186</v>
      </c>
      <c r="C284" s="3" t="s">
        <v>2</v>
      </c>
      <c r="D284" s="1" t="s">
        <v>452</v>
      </c>
      <c r="E284" s="1">
        <v>8</v>
      </c>
      <c r="F284" s="3" t="s">
        <v>187</v>
      </c>
      <c r="G284" s="3">
        <v>5</v>
      </c>
      <c r="H284" s="3">
        <v>2</v>
      </c>
      <c r="I284" s="31">
        <v>0.16500000000000001</v>
      </c>
      <c r="J284" s="3">
        <v>5</v>
      </c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>
        <v>4</v>
      </c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  <c r="AS284" s="1"/>
      <c r="AT284" s="1"/>
      <c r="AU284" s="1"/>
      <c r="AV284" s="1"/>
      <c r="AW284" s="1"/>
      <c r="AX284" s="1"/>
      <c r="AY284" s="1"/>
      <c r="AZ284" s="1"/>
      <c r="BA284" s="1"/>
      <c r="BB284" s="1"/>
      <c r="BC284" s="1"/>
      <c r="BD284" s="1"/>
      <c r="BE284" s="1"/>
      <c r="BF284" s="1"/>
      <c r="BG284" s="1"/>
      <c r="BH284" s="1"/>
      <c r="BI284" s="1"/>
      <c r="BJ284" s="1"/>
      <c r="BK284" s="1"/>
      <c r="BL284" s="1"/>
      <c r="BM284" s="1"/>
      <c r="BN284" s="1"/>
      <c r="BO284" s="1"/>
      <c r="BP284" s="1"/>
      <c r="BQ284" s="1"/>
      <c r="BR284" s="1"/>
      <c r="BS284" s="1"/>
      <c r="BT284" s="1"/>
      <c r="BU284" s="1"/>
      <c r="BV284" s="1"/>
      <c r="BW284" s="1"/>
      <c r="BX284" s="1"/>
      <c r="BY284" s="1"/>
      <c r="BZ284" s="1"/>
      <c r="CA284" s="1"/>
      <c r="CB284" s="1"/>
      <c r="CC284" s="1"/>
      <c r="CD284" s="1"/>
      <c r="CE284" s="1"/>
      <c r="CF284" s="1"/>
      <c r="CG284" s="1"/>
      <c r="CH284" s="1"/>
      <c r="CI284" s="1"/>
      <c r="CJ284" s="1"/>
      <c r="CK284" s="1"/>
      <c r="CL284" s="1"/>
      <c r="CM284" s="1"/>
      <c r="CN284" s="1"/>
      <c r="CO284" s="1"/>
      <c r="CP284" s="1"/>
      <c r="CQ284" s="1"/>
      <c r="CR284" s="1"/>
      <c r="CS284" s="1"/>
      <c r="CT284" s="1"/>
      <c r="CU284" s="1"/>
      <c r="CV284" s="1"/>
      <c r="CW284" s="1"/>
      <c r="CX284" s="1"/>
      <c r="CY284" s="1"/>
      <c r="CZ284" s="1"/>
      <c r="DA284" s="1"/>
      <c r="DB284" s="1"/>
      <c r="DC284" s="1"/>
      <c r="DD284" s="1"/>
      <c r="DE284" s="1"/>
      <c r="DF284" s="1"/>
      <c r="DG284" s="1"/>
      <c r="DH284" s="1"/>
      <c r="DI284" s="1"/>
      <c r="DJ284" s="1"/>
      <c r="DK284" s="1"/>
      <c r="DL284" s="1"/>
      <c r="DM284" s="1"/>
      <c r="DN284" s="1"/>
      <c r="DO284" s="1"/>
      <c r="DP284" s="1"/>
      <c r="DQ284" s="1"/>
      <c r="DR284" s="1"/>
      <c r="DS284" s="1"/>
      <c r="DT284" s="1"/>
      <c r="DU284" s="1"/>
      <c r="DV284" s="1"/>
      <c r="DW284" s="1"/>
      <c r="DX284" s="1">
        <v>9</v>
      </c>
      <c r="DY284" s="1">
        <v>9</v>
      </c>
      <c r="DZ284" s="43">
        <f t="shared" si="12"/>
        <v>0.9</v>
      </c>
      <c r="EA284" s="43">
        <f t="shared" si="13"/>
        <v>0.9</v>
      </c>
      <c r="EB284" s="44">
        <f t="shared" si="14"/>
        <v>1.6500000000000001E-2</v>
      </c>
    </row>
    <row r="285" spans="1:132" x14ac:dyDescent="0.2">
      <c r="A285" s="2">
        <v>44881</v>
      </c>
      <c r="B285" s="15" t="s">
        <v>419</v>
      </c>
      <c r="C285" s="1" t="s">
        <v>3</v>
      </c>
      <c r="D285" s="1" t="s">
        <v>452</v>
      </c>
      <c r="E285" s="1">
        <v>7</v>
      </c>
      <c r="F285" s="3" t="s">
        <v>187</v>
      </c>
      <c r="G285" s="3">
        <v>3</v>
      </c>
      <c r="H285" s="3">
        <v>1</v>
      </c>
      <c r="I285" s="31">
        <v>6.5000000000000002E-2</v>
      </c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>
        <v>3</v>
      </c>
      <c r="Y285" s="1"/>
      <c r="Z285" s="1"/>
      <c r="AA285" s="1"/>
      <c r="AB285" s="1"/>
      <c r="AC285" s="1">
        <v>2</v>
      </c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  <c r="AS285" s="1"/>
      <c r="AT285" s="1"/>
      <c r="AU285" s="1"/>
      <c r="AV285" s="1"/>
      <c r="AW285" s="1"/>
      <c r="AX285" s="1"/>
      <c r="AY285" s="1"/>
      <c r="AZ285" s="1"/>
      <c r="BA285" s="1"/>
      <c r="BB285" s="1"/>
      <c r="BC285" s="1"/>
      <c r="BD285" s="1"/>
      <c r="BE285" s="1"/>
      <c r="BF285" s="1"/>
      <c r="BG285" s="1"/>
      <c r="BH285" s="1"/>
      <c r="BI285" s="1"/>
      <c r="BJ285" s="1"/>
      <c r="BK285" s="1"/>
      <c r="BL285" s="1"/>
      <c r="BM285" s="1"/>
      <c r="BN285" s="1"/>
      <c r="BO285" s="1"/>
      <c r="BP285" s="1"/>
      <c r="BQ285" s="1"/>
      <c r="BR285" s="1"/>
      <c r="BS285" s="1"/>
      <c r="BT285" s="1"/>
      <c r="BU285" s="1"/>
      <c r="BV285" s="1"/>
      <c r="BW285" s="1"/>
      <c r="BX285" s="1"/>
      <c r="BY285" s="1"/>
      <c r="BZ285" s="1"/>
      <c r="CA285" s="1"/>
      <c r="CB285" s="1"/>
      <c r="CC285" s="1"/>
      <c r="CD285" s="1"/>
      <c r="CE285" s="1"/>
      <c r="CF285" s="1"/>
      <c r="CG285" s="1"/>
      <c r="CH285" s="1"/>
      <c r="CI285" s="1"/>
      <c r="CJ285" s="1"/>
      <c r="CK285" s="1"/>
      <c r="CL285" s="1"/>
      <c r="CM285" s="1"/>
      <c r="CN285" s="1"/>
      <c r="CO285" s="1"/>
      <c r="CP285" s="1"/>
      <c r="CQ285" s="1"/>
      <c r="CR285" s="1"/>
      <c r="CS285" s="1"/>
      <c r="CT285" s="1"/>
      <c r="CU285" s="1"/>
      <c r="CV285" s="1"/>
      <c r="CW285" s="1"/>
      <c r="CX285" s="1"/>
      <c r="CY285" s="1"/>
      <c r="CZ285" s="1"/>
      <c r="DA285" s="1"/>
      <c r="DB285" s="1"/>
      <c r="DC285" s="1"/>
      <c r="DD285" s="1"/>
      <c r="DE285" s="1"/>
      <c r="DF285" s="1"/>
      <c r="DG285" s="1"/>
      <c r="DH285" s="1"/>
      <c r="DI285" s="1"/>
      <c r="DJ285" s="1"/>
      <c r="DK285" s="1"/>
      <c r="DL285" s="1"/>
      <c r="DM285" s="1"/>
      <c r="DN285" s="1"/>
      <c r="DO285" s="1"/>
      <c r="DP285" s="1"/>
      <c r="DQ285" s="1"/>
      <c r="DR285" s="1"/>
      <c r="DS285" s="1"/>
      <c r="DT285" s="1"/>
      <c r="DU285" s="1"/>
      <c r="DV285" s="1"/>
      <c r="DW285" s="1"/>
      <c r="DX285" s="1">
        <v>5</v>
      </c>
      <c r="DY285" s="1">
        <v>5</v>
      </c>
      <c r="DZ285" s="43">
        <f t="shared" si="12"/>
        <v>1.6666666666666667</v>
      </c>
      <c r="EA285" s="43">
        <f t="shared" si="13"/>
        <v>1.6666666666666667</v>
      </c>
      <c r="EB285" s="44">
        <f t="shared" si="14"/>
        <v>2.1666666666666667E-2</v>
      </c>
    </row>
    <row r="286" spans="1:132" x14ac:dyDescent="0.2">
      <c r="A286" s="2">
        <v>44881</v>
      </c>
      <c r="B286" s="15" t="s">
        <v>292</v>
      </c>
      <c r="C286" s="3" t="s">
        <v>4</v>
      </c>
      <c r="D286" s="1" t="s">
        <v>452</v>
      </c>
      <c r="E286" s="1">
        <v>6</v>
      </c>
      <c r="F286" s="3" t="s">
        <v>187</v>
      </c>
      <c r="G286" s="3">
        <v>5</v>
      </c>
      <c r="H286" s="3">
        <v>2</v>
      </c>
      <c r="I286" s="31">
        <v>0.23499999999999999</v>
      </c>
      <c r="J286" s="3">
        <v>2</v>
      </c>
      <c r="K286" s="3">
        <v>5</v>
      </c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>
        <v>4</v>
      </c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  <c r="AS286" s="1"/>
      <c r="AT286" s="1"/>
      <c r="AU286" s="1"/>
      <c r="AV286" s="1"/>
      <c r="AW286" s="1"/>
      <c r="AX286" s="1"/>
      <c r="AY286" s="1"/>
      <c r="AZ286" s="1"/>
      <c r="BA286" s="1"/>
      <c r="BB286" s="1"/>
      <c r="BC286" s="1"/>
      <c r="BD286" s="1"/>
      <c r="BE286" s="1"/>
      <c r="BF286" s="1"/>
      <c r="BG286" s="1"/>
      <c r="BH286" s="1"/>
      <c r="BI286" s="1"/>
      <c r="BJ286" s="1"/>
      <c r="BK286" s="1"/>
      <c r="BL286" s="1"/>
      <c r="BM286" s="1"/>
      <c r="BN286" s="1"/>
      <c r="BO286" s="1"/>
      <c r="BP286" s="1"/>
      <c r="BQ286" s="1"/>
      <c r="BR286" s="1"/>
      <c r="BS286" s="1"/>
      <c r="BT286" s="1"/>
      <c r="BU286" s="1"/>
      <c r="BV286" s="1"/>
      <c r="BW286" s="1"/>
      <c r="BX286" s="1"/>
      <c r="BY286" s="1"/>
      <c r="BZ286" s="1"/>
      <c r="CA286" s="1"/>
      <c r="CB286" s="1"/>
      <c r="CC286" s="1"/>
      <c r="CD286" s="1"/>
      <c r="CE286" s="1"/>
      <c r="CF286" s="1"/>
      <c r="CG286" s="1"/>
      <c r="CH286" s="1"/>
      <c r="CI286" s="1"/>
      <c r="CJ286" s="1"/>
      <c r="CK286" s="1"/>
      <c r="CL286" s="1"/>
      <c r="CM286" s="1"/>
      <c r="CN286" s="1"/>
      <c r="CO286" s="1"/>
      <c r="CP286" s="1"/>
      <c r="CQ286" s="1"/>
      <c r="CR286" s="1"/>
      <c r="CS286" s="1"/>
      <c r="CT286" s="1"/>
      <c r="CU286" s="1"/>
      <c r="CV286" s="1"/>
      <c r="CW286" s="1"/>
      <c r="CX286" s="1"/>
      <c r="CY286" s="1"/>
      <c r="CZ286" s="1"/>
      <c r="DA286" s="1"/>
      <c r="DB286" s="1"/>
      <c r="DC286" s="1"/>
      <c r="DD286" s="1"/>
      <c r="DE286" s="1"/>
      <c r="DF286" s="1"/>
      <c r="DG286" s="1"/>
      <c r="DH286" s="1"/>
      <c r="DI286" s="1"/>
      <c r="DJ286" s="1"/>
      <c r="DK286" s="1"/>
      <c r="DL286" s="1"/>
      <c r="DM286" s="1"/>
      <c r="DN286" s="1"/>
      <c r="DO286" s="1"/>
      <c r="DP286" s="1"/>
      <c r="DQ286" s="1"/>
      <c r="DR286" s="1"/>
      <c r="DS286" s="1"/>
      <c r="DT286" s="1"/>
      <c r="DU286" s="1"/>
      <c r="DV286" s="1"/>
      <c r="DW286" s="1"/>
      <c r="DX286" s="1">
        <v>11</v>
      </c>
      <c r="DY286" s="1">
        <v>11</v>
      </c>
      <c r="DZ286" s="43">
        <f t="shared" si="12"/>
        <v>1.1000000000000001</v>
      </c>
      <c r="EA286" s="43">
        <f t="shared" si="13"/>
        <v>1.1000000000000001</v>
      </c>
      <c r="EB286" s="44">
        <f t="shared" si="14"/>
        <v>2.35E-2</v>
      </c>
    </row>
    <row r="287" spans="1:132" x14ac:dyDescent="0.2">
      <c r="A287" s="2">
        <v>44881</v>
      </c>
      <c r="B287" s="15" t="s">
        <v>333</v>
      </c>
      <c r="C287" s="3" t="s">
        <v>5</v>
      </c>
      <c r="D287" s="1" t="s">
        <v>452</v>
      </c>
      <c r="E287" s="1">
        <v>5</v>
      </c>
      <c r="F287" s="3" t="s">
        <v>187</v>
      </c>
      <c r="G287" s="3">
        <v>4</v>
      </c>
      <c r="H287" s="3">
        <v>2</v>
      </c>
      <c r="I287" s="31">
        <v>0.255</v>
      </c>
      <c r="J287" s="3">
        <v>6</v>
      </c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>
        <v>4</v>
      </c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  <c r="AS287" s="1"/>
      <c r="AT287" s="1"/>
      <c r="AU287" s="1"/>
      <c r="AV287" s="1"/>
      <c r="AW287" s="1"/>
      <c r="AX287" s="1"/>
      <c r="AY287" s="1"/>
      <c r="AZ287" s="1"/>
      <c r="BA287" s="1"/>
      <c r="BB287" s="1"/>
      <c r="BC287" s="1"/>
      <c r="BD287" s="1"/>
      <c r="BE287" s="1"/>
      <c r="BF287" s="1"/>
      <c r="BG287" s="1"/>
      <c r="BH287" s="1"/>
      <c r="BI287" s="1"/>
      <c r="BJ287" s="1"/>
      <c r="BK287" s="1"/>
      <c r="BL287" s="1"/>
      <c r="BM287" s="1"/>
      <c r="BN287" s="1"/>
      <c r="BO287" s="1"/>
      <c r="BP287" s="1"/>
      <c r="BQ287" s="1"/>
      <c r="BR287" s="1"/>
      <c r="BS287" s="1"/>
      <c r="BT287" s="1"/>
      <c r="BU287" s="1"/>
      <c r="BV287" s="1"/>
      <c r="BW287" s="1"/>
      <c r="BX287" s="1"/>
      <c r="BY287" s="1"/>
      <c r="BZ287" s="1"/>
      <c r="CA287" s="1"/>
      <c r="CB287" s="1"/>
      <c r="CC287" s="1"/>
      <c r="CD287" s="1"/>
      <c r="CE287" s="1"/>
      <c r="CF287" s="1"/>
      <c r="CG287" s="1"/>
      <c r="CH287" s="1"/>
      <c r="CI287" s="1"/>
      <c r="CJ287" s="1"/>
      <c r="CK287" s="1"/>
      <c r="CL287" s="1"/>
      <c r="CM287" s="1"/>
      <c r="CN287" s="1"/>
      <c r="CO287" s="1"/>
      <c r="CP287" s="1"/>
      <c r="CQ287" s="1"/>
      <c r="CR287" s="1"/>
      <c r="CS287" s="1"/>
      <c r="CT287" s="1"/>
      <c r="CU287" s="1"/>
      <c r="CV287" s="1"/>
      <c r="CW287" s="1"/>
      <c r="CX287" s="1"/>
      <c r="CY287" s="1"/>
      <c r="CZ287" s="1"/>
      <c r="DA287" s="1"/>
      <c r="DB287" s="1"/>
      <c r="DC287" s="1"/>
      <c r="DD287" s="1"/>
      <c r="DE287" s="1"/>
      <c r="DF287" s="1"/>
      <c r="DG287" s="1"/>
      <c r="DH287" s="1"/>
      <c r="DI287" s="1"/>
      <c r="DJ287" s="1"/>
      <c r="DK287" s="1"/>
      <c r="DL287" s="1"/>
      <c r="DM287" s="1"/>
      <c r="DN287" s="1"/>
      <c r="DO287" s="1"/>
      <c r="DP287" s="1"/>
      <c r="DQ287" s="1"/>
      <c r="DR287" s="1"/>
      <c r="DS287" s="1"/>
      <c r="DT287" s="1"/>
      <c r="DU287" s="1"/>
      <c r="DV287" s="1"/>
      <c r="DW287" s="1"/>
      <c r="DX287" s="1">
        <v>10</v>
      </c>
      <c r="DY287" s="1">
        <v>10</v>
      </c>
      <c r="DZ287" s="43">
        <f t="shared" si="12"/>
        <v>1.25</v>
      </c>
      <c r="EA287" s="43">
        <f t="shared" si="13"/>
        <v>1.25</v>
      </c>
      <c r="EB287" s="44">
        <f t="shared" si="14"/>
        <v>3.1875000000000001E-2</v>
      </c>
    </row>
    <row r="288" spans="1:132" x14ac:dyDescent="0.2">
      <c r="A288" s="2">
        <v>44881</v>
      </c>
      <c r="B288" s="15" t="s">
        <v>387</v>
      </c>
      <c r="C288" s="3" t="s">
        <v>300</v>
      </c>
      <c r="D288" s="1" t="s">
        <v>452</v>
      </c>
      <c r="E288" s="1">
        <v>3</v>
      </c>
      <c r="F288" s="3" t="s">
        <v>9</v>
      </c>
      <c r="G288" s="3">
        <v>3</v>
      </c>
      <c r="H288" s="3">
        <v>2</v>
      </c>
      <c r="I288" s="31">
        <v>0.17499999999999999</v>
      </c>
      <c r="J288" s="3">
        <v>5</v>
      </c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>
        <v>4</v>
      </c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  <c r="AT288" s="1"/>
      <c r="AU288" s="1"/>
      <c r="AV288" s="1"/>
      <c r="AW288" s="1"/>
      <c r="AX288" s="1"/>
      <c r="AY288" s="1"/>
      <c r="AZ288" s="1"/>
      <c r="BA288" s="1"/>
      <c r="BB288" s="1"/>
      <c r="BC288" s="1"/>
      <c r="BD288" s="1"/>
      <c r="BE288" s="1"/>
      <c r="BF288" s="1"/>
      <c r="BG288" s="1"/>
      <c r="BH288" s="1"/>
      <c r="BI288" s="1"/>
      <c r="BJ288" s="1"/>
      <c r="BK288" s="1"/>
      <c r="BL288" s="1"/>
      <c r="BM288" s="1"/>
      <c r="BN288" s="1"/>
      <c r="BO288" s="1"/>
      <c r="BP288" s="1"/>
      <c r="BQ288" s="1"/>
      <c r="BR288" s="1"/>
      <c r="BS288" s="1"/>
      <c r="BT288" s="1"/>
      <c r="BU288" s="1"/>
      <c r="BV288" s="1"/>
      <c r="BW288" s="1"/>
      <c r="BX288" s="1"/>
      <c r="BY288" s="1"/>
      <c r="BZ288" s="1"/>
      <c r="CA288" s="1"/>
      <c r="CB288" s="1"/>
      <c r="CC288" s="1"/>
      <c r="CD288" s="1"/>
      <c r="CE288" s="1"/>
      <c r="CF288" s="1"/>
      <c r="CG288" s="1"/>
      <c r="CH288" s="1"/>
      <c r="CI288" s="1"/>
      <c r="CJ288" s="1"/>
      <c r="CK288" s="1"/>
      <c r="CL288" s="1"/>
      <c r="CM288" s="1"/>
      <c r="CN288" s="1"/>
      <c r="CO288" s="1"/>
      <c r="CP288" s="1"/>
      <c r="CQ288" s="1"/>
      <c r="CR288" s="1"/>
      <c r="CS288" s="1"/>
      <c r="CT288" s="1"/>
      <c r="CU288" s="1"/>
      <c r="CV288" s="1"/>
      <c r="CW288" s="1"/>
      <c r="CX288" s="1"/>
      <c r="CY288" s="1"/>
      <c r="CZ288" s="1"/>
      <c r="DA288" s="1"/>
      <c r="DB288" s="1"/>
      <c r="DC288" s="1"/>
      <c r="DD288" s="1"/>
      <c r="DE288" s="1"/>
      <c r="DF288" s="1"/>
      <c r="DG288" s="1"/>
      <c r="DH288" s="1"/>
      <c r="DI288" s="1"/>
      <c r="DJ288" s="1"/>
      <c r="DK288" s="1"/>
      <c r="DL288" s="1"/>
      <c r="DM288" s="1"/>
      <c r="DN288" s="1"/>
      <c r="DO288" s="1"/>
      <c r="DP288" s="1"/>
      <c r="DQ288" s="1"/>
      <c r="DR288" s="1"/>
      <c r="DS288" s="1"/>
      <c r="DT288" s="1"/>
      <c r="DU288" s="1"/>
      <c r="DV288" s="1"/>
      <c r="DW288" s="1"/>
      <c r="DX288" s="1">
        <v>9</v>
      </c>
      <c r="DY288" s="1">
        <v>9</v>
      </c>
      <c r="DZ288" s="43">
        <f t="shared" si="12"/>
        <v>1.5</v>
      </c>
      <c r="EA288" s="43">
        <f t="shared" si="13"/>
        <v>1.5</v>
      </c>
      <c r="EB288" s="44">
        <f t="shared" si="14"/>
        <v>2.9166666666666664E-2</v>
      </c>
    </row>
    <row r="289" spans="1:132" x14ac:dyDescent="0.2">
      <c r="A289" s="2">
        <v>44881</v>
      </c>
      <c r="B289" s="15" t="s">
        <v>312</v>
      </c>
      <c r="C289" s="3" t="s">
        <v>7</v>
      </c>
      <c r="D289" s="1" t="s">
        <v>452</v>
      </c>
      <c r="E289" s="1">
        <v>2</v>
      </c>
      <c r="F289" s="3" t="s">
        <v>9</v>
      </c>
      <c r="G289" s="3">
        <v>3</v>
      </c>
      <c r="H289" s="3">
        <v>2</v>
      </c>
      <c r="I289" s="31">
        <v>0</v>
      </c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  <c r="AS289" s="1"/>
      <c r="AT289" s="1"/>
      <c r="AU289" s="1"/>
      <c r="AV289" s="1"/>
      <c r="AW289" s="1"/>
      <c r="AX289" s="1"/>
      <c r="AY289" s="1"/>
      <c r="AZ289" s="1"/>
      <c r="BA289" s="1"/>
      <c r="BB289" s="1"/>
      <c r="BC289" s="1"/>
      <c r="BD289" s="1"/>
      <c r="BE289" s="1"/>
      <c r="BF289" s="1"/>
      <c r="BG289" s="1"/>
      <c r="BH289" s="1"/>
      <c r="BI289" s="1"/>
      <c r="BJ289" s="1"/>
      <c r="BK289" s="1"/>
      <c r="BL289" s="1"/>
      <c r="BM289" s="1"/>
      <c r="BN289" s="1"/>
      <c r="BO289" s="1"/>
      <c r="BP289" s="1"/>
      <c r="BQ289" s="1"/>
      <c r="BR289" s="1"/>
      <c r="BS289" s="1"/>
      <c r="BT289" s="1"/>
      <c r="BU289" s="1"/>
      <c r="BV289" s="1"/>
      <c r="BW289" s="1"/>
      <c r="BX289" s="1"/>
      <c r="BY289" s="1"/>
      <c r="BZ289" s="1"/>
      <c r="CA289" s="1"/>
      <c r="CB289" s="1"/>
      <c r="CC289" s="1"/>
      <c r="CD289" s="1"/>
      <c r="CE289" s="1"/>
      <c r="CF289" s="1"/>
      <c r="CG289" s="1"/>
      <c r="CH289" s="1"/>
      <c r="CI289" s="1"/>
      <c r="CJ289" s="1"/>
      <c r="CK289" s="1"/>
      <c r="CL289" s="1"/>
      <c r="CM289" s="1"/>
      <c r="CN289" s="1"/>
      <c r="CO289" s="1"/>
      <c r="CP289" s="1"/>
      <c r="CQ289" s="1"/>
      <c r="CR289" s="1"/>
      <c r="CS289" s="1"/>
      <c r="CT289" s="1"/>
      <c r="CU289" s="1"/>
      <c r="CV289" s="1"/>
      <c r="CW289" s="1"/>
      <c r="CX289" s="1"/>
      <c r="CY289" s="1"/>
      <c r="CZ289" s="1"/>
      <c r="DA289" s="1"/>
      <c r="DB289" s="1"/>
      <c r="DC289" s="1"/>
      <c r="DD289" s="1"/>
      <c r="DE289" s="1"/>
      <c r="DF289" s="1"/>
      <c r="DG289" s="1"/>
      <c r="DH289" s="1"/>
      <c r="DI289" s="1"/>
      <c r="DJ289" s="1"/>
      <c r="DK289" s="1"/>
      <c r="DL289" s="1"/>
      <c r="DM289" s="1"/>
      <c r="DN289" s="1"/>
      <c r="DO289" s="1"/>
      <c r="DP289" s="1"/>
      <c r="DQ289" s="1"/>
      <c r="DR289" s="1"/>
      <c r="DS289" s="1"/>
      <c r="DT289" s="1"/>
      <c r="DU289" s="1"/>
      <c r="DV289" s="1"/>
      <c r="DW289" s="1"/>
      <c r="DX289" s="1">
        <v>0</v>
      </c>
      <c r="DY289" s="1">
        <v>0</v>
      </c>
      <c r="DZ289" s="43">
        <f t="shared" si="12"/>
        <v>0</v>
      </c>
      <c r="EA289" s="43">
        <f t="shared" si="13"/>
        <v>0</v>
      </c>
      <c r="EB289" s="44">
        <f t="shared" si="14"/>
        <v>0</v>
      </c>
    </row>
    <row r="290" spans="1:132" x14ac:dyDescent="0.2">
      <c r="A290" s="2">
        <v>44881</v>
      </c>
      <c r="B290" s="15" t="s">
        <v>255</v>
      </c>
      <c r="C290" s="3" t="s">
        <v>11</v>
      </c>
      <c r="D290" s="1" t="s">
        <v>452</v>
      </c>
      <c r="E290" s="1">
        <v>1</v>
      </c>
      <c r="F290" s="3" t="s">
        <v>187</v>
      </c>
      <c r="G290" s="3">
        <v>5</v>
      </c>
      <c r="H290" s="3">
        <v>2</v>
      </c>
      <c r="I290" s="31">
        <v>0</v>
      </c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  <c r="AS290" s="1"/>
      <c r="AT290" s="1"/>
      <c r="AU290" s="1"/>
      <c r="AV290" s="1"/>
      <c r="AW290" s="1"/>
      <c r="AX290" s="1"/>
      <c r="AY290" s="1"/>
      <c r="AZ290" s="1"/>
      <c r="BA290" s="1"/>
      <c r="BB290" s="1"/>
      <c r="BC290" s="1"/>
      <c r="BD290" s="1"/>
      <c r="BE290" s="1"/>
      <c r="BF290" s="1"/>
      <c r="BG290" s="1"/>
      <c r="BH290" s="1"/>
      <c r="BI290" s="1"/>
      <c r="BJ290" s="1"/>
      <c r="BK290" s="1"/>
      <c r="BL290" s="1"/>
      <c r="BM290" s="1"/>
      <c r="BN290" s="1"/>
      <c r="BO290" s="1"/>
      <c r="BP290" s="1"/>
      <c r="BQ290" s="1"/>
      <c r="BR290" s="1"/>
      <c r="BS290" s="1"/>
      <c r="BT290" s="1"/>
      <c r="BU290" s="1"/>
      <c r="BV290" s="1"/>
      <c r="BW290" s="1"/>
      <c r="BX290" s="1"/>
      <c r="BY290" s="1"/>
      <c r="BZ290" s="1"/>
      <c r="CA290" s="1"/>
      <c r="CB290" s="1"/>
      <c r="CC290" s="1"/>
      <c r="CD290" s="1"/>
      <c r="CE290" s="1"/>
      <c r="CF290" s="1"/>
      <c r="CG290" s="1"/>
      <c r="CH290" s="1"/>
      <c r="CI290" s="1"/>
      <c r="CJ290" s="1"/>
      <c r="CK290" s="1"/>
      <c r="CL290" s="1"/>
      <c r="CM290" s="1"/>
      <c r="CN290" s="1"/>
      <c r="CO290" s="1"/>
      <c r="CP290" s="1"/>
      <c r="CQ290" s="1"/>
      <c r="CR290" s="1"/>
      <c r="CS290" s="1"/>
      <c r="CT290" s="1"/>
      <c r="CU290" s="1"/>
      <c r="CV290" s="1"/>
      <c r="CW290" s="1"/>
      <c r="CX290" s="1"/>
      <c r="CY290" s="1"/>
      <c r="CZ290" s="1"/>
      <c r="DA290" s="1"/>
      <c r="DB290" s="1"/>
      <c r="DC290" s="1"/>
      <c r="DD290" s="1"/>
      <c r="DE290" s="1"/>
      <c r="DF290" s="1"/>
      <c r="DG290" s="1"/>
      <c r="DH290" s="1"/>
      <c r="DI290" s="1"/>
      <c r="DJ290" s="1"/>
      <c r="DK290" s="1"/>
      <c r="DL290" s="1"/>
      <c r="DM290" s="1"/>
      <c r="DN290" s="1"/>
      <c r="DO290" s="1"/>
      <c r="DP290" s="1"/>
      <c r="DQ290" s="1"/>
      <c r="DR290" s="1"/>
      <c r="DS290" s="1"/>
      <c r="DT290" s="1"/>
      <c r="DU290" s="1"/>
      <c r="DV290" s="1"/>
      <c r="DW290" s="1"/>
      <c r="DX290" s="1">
        <v>0</v>
      </c>
      <c r="DY290" s="1">
        <v>0</v>
      </c>
      <c r="DZ290" s="43">
        <f t="shared" si="12"/>
        <v>0</v>
      </c>
      <c r="EA290" s="43">
        <f t="shared" si="13"/>
        <v>0</v>
      </c>
      <c r="EB290" s="44">
        <f t="shared" si="14"/>
        <v>0</v>
      </c>
    </row>
    <row r="291" spans="1:132" x14ac:dyDescent="0.2">
      <c r="A291" s="2">
        <v>44915</v>
      </c>
      <c r="B291" s="15" t="s">
        <v>291</v>
      </c>
      <c r="C291" s="3" t="s">
        <v>0</v>
      </c>
      <c r="D291" s="1" t="s">
        <v>454</v>
      </c>
      <c r="E291" s="1">
        <v>10</v>
      </c>
      <c r="F291" s="3" t="s">
        <v>9</v>
      </c>
      <c r="G291" s="3">
        <v>5</v>
      </c>
      <c r="H291" s="3">
        <v>2</v>
      </c>
      <c r="I291" s="31">
        <v>2.0473000000000002E-2</v>
      </c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>
        <v>7</v>
      </c>
      <c r="AC291" s="1"/>
      <c r="AD291" s="1"/>
      <c r="AE291" s="1"/>
      <c r="AF291" s="1">
        <v>6</v>
      </c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  <c r="AS291" s="1"/>
      <c r="AT291" s="1"/>
      <c r="AU291" s="1"/>
      <c r="AV291" s="1"/>
      <c r="AW291" s="1"/>
      <c r="AX291" s="1"/>
      <c r="AY291" s="1"/>
      <c r="AZ291" s="1"/>
      <c r="BA291" s="1"/>
      <c r="BB291" s="1"/>
      <c r="BC291" s="1"/>
      <c r="BD291" s="1"/>
      <c r="BE291" s="1"/>
      <c r="BF291" s="1"/>
      <c r="BG291" s="1"/>
      <c r="BH291" s="1"/>
      <c r="BI291" s="1"/>
      <c r="BJ291" s="1"/>
      <c r="BK291" s="1"/>
      <c r="BL291" s="1"/>
      <c r="BM291" s="1"/>
      <c r="BN291" s="1"/>
      <c r="BO291" s="1"/>
      <c r="BP291" s="1"/>
      <c r="BQ291" s="1"/>
      <c r="BR291" s="1"/>
      <c r="BS291" s="1"/>
      <c r="BT291" s="1"/>
      <c r="BU291" s="1"/>
      <c r="BV291" s="1"/>
      <c r="BW291" s="1"/>
      <c r="BX291" s="1"/>
      <c r="BY291" s="1"/>
      <c r="BZ291" s="1"/>
      <c r="CA291" s="1"/>
      <c r="CB291" s="1"/>
      <c r="CC291" s="1"/>
      <c r="CD291" s="1"/>
      <c r="CE291" s="1"/>
      <c r="CF291" s="1"/>
      <c r="CG291" s="1"/>
      <c r="CH291" s="1"/>
      <c r="CI291" s="1"/>
      <c r="CJ291" s="1"/>
      <c r="CK291" s="1"/>
      <c r="CL291" s="1"/>
      <c r="CM291" s="1"/>
      <c r="CN291" s="1"/>
      <c r="CO291" s="1"/>
      <c r="CP291" s="1"/>
      <c r="CQ291" s="1"/>
      <c r="CR291" s="1"/>
      <c r="CS291" s="1"/>
      <c r="CT291" s="1"/>
      <c r="CU291" s="1"/>
      <c r="CV291" s="1"/>
      <c r="CW291" s="1"/>
      <c r="CX291" s="1"/>
      <c r="CY291" s="1"/>
      <c r="CZ291" s="1"/>
      <c r="DA291" s="1"/>
      <c r="DB291" s="1"/>
      <c r="DC291" s="1"/>
      <c r="DD291" s="1"/>
      <c r="DE291" s="1"/>
      <c r="DF291" s="1"/>
      <c r="DG291" s="1"/>
      <c r="DH291" s="1"/>
      <c r="DI291" s="1"/>
      <c r="DJ291" s="1"/>
      <c r="DK291" s="1"/>
      <c r="DL291" s="1"/>
      <c r="DM291" s="1"/>
      <c r="DN291" s="1"/>
      <c r="DO291" s="1"/>
      <c r="DP291" s="1"/>
      <c r="DQ291" s="1"/>
      <c r="DR291" s="1"/>
      <c r="DS291" s="1"/>
      <c r="DT291" s="1"/>
      <c r="DU291" s="1"/>
      <c r="DV291" s="1"/>
      <c r="DW291" s="1"/>
      <c r="DX291" s="1">
        <v>13</v>
      </c>
      <c r="DY291" s="1">
        <v>13</v>
      </c>
      <c r="DZ291" s="43">
        <f t="shared" si="12"/>
        <v>1.3</v>
      </c>
      <c r="EA291" s="43">
        <f t="shared" si="13"/>
        <v>1.3</v>
      </c>
      <c r="EB291" s="44">
        <f t="shared" si="14"/>
        <v>2.0473000000000002E-3</v>
      </c>
    </row>
    <row r="292" spans="1:132" x14ac:dyDescent="0.2">
      <c r="A292" s="2">
        <v>44915</v>
      </c>
      <c r="B292" s="15" t="s">
        <v>431</v>
      </c>
      <c r="C292" s="3" t="s">
        <v>1</v>
      </c>
      <c r="D292" s="1" t="s">
        <v>454</v>
      </c>
      <c r="E292" s="1">
        <v>9</v>
      </c>
      <c r="F292" s="3" t="s">
        <v>9</v>
      </c>
      <c r="G292" s="3">
        <v>3</v>
      </c>
      <c r="H292" s="3">
        <v>2</v>
      </c>
      <c r="I292" s="31">
        <v>0.2</v>
      </c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  <c r="AS292" s="1"/>
      <c r="AT292" s="1"/>
      <c r="AU292" s="1"/>
      <c r="AV292" s="1"/>
      <c r="AW292" s="1"/>
      <c r="AX292" s="1"/>
      <c r="AY292" s="1"/>
      <c r="AZ292" s="1"/>
      <c r="BA292" s="1"/>
      <c r="BB292" s="1"/>
      <c r="BC292" s="1"/>
      <c r="BD292" s="1"/>
      <c r="BE292" s="1"/>
      <c r="BF292" s="1"/>
      <c r="BG292" s="1"/>
      <c r="BH292" s="1"/>
      <c r="BI292" s="1"/>
      <c r="BJ292" s="1"/>
      <c r="BK292" s="1"/>
      <c r="BL292" s="1"/>
      <c r="BM292" s="1"/>
      <c r="BN292" s="1"/>
      <c r="BO292" s="1"/>
      <c r="BP292" s="1"/>
      <c r="BQ292" s="1"/>
      <c r="BR292" s="1"/>
      <c r="BS292" s="1"/>
      <c r="BT292" s="1"/>
      <c r="BU292" s="1"/>
      <c r="BV292" s="1"/>
      <c r="BW292" s="1"/>
      <c r="BX292" s="1"/>
      <c r="BY292" s="1"/>
      <c r="BZ292" s="1"/>
      <c r="CA292" s="1"/>
      <c r="CB292" s="1"/>
      <c r="CC292" s="1"/>
      <c r="CD292" s="1"/>
      <c r="CE292" s="1"/>
      <c r="CF292" s="1"/>
      <c r="CG292" s="1"/>
      <c r="CH292" s="1"/>
      <c r="CI292" s="1"/>
      <c r="CJ292" s="1"/>
      <c r="CK292" s="1"/>
      <c r="CL292" s="1"/>
      <c r="CM292" s="1"/>
      <c r="CN292" s="1"/>
      <c r="CO292" s="1"/>
      <c r="CP292" s="1"/>
      <c r="CQ292" s="1"/>
      <c r="CR292" s="1"/>
      <c r="CS292" s="1"/>
      <c r="CT292" s="1"/>
      <c r="CU292" s="1"/>
      <c r="CV292" s="1"/>
      <c r="CW292" s="1"/>
      <c r="CX292" s="1"/>
      <c r="CY292" s="1"/>
      <c r="CZ292" s="1"/>
      <c r="DA292" s="1"/>
      <c r="DB292" s="1"/>
      <c r="DC292" s="1"/>
      <c r="DD292" s="1">
        <v>1</v>
      </c>
      <c r="DE292" s="1"/>
      <c r="DF292" s="1"/>
      <c r="DG292" s="1"/>
      <c r="DH292" s="1"/>
      <c r="DI292" s="1"/>
      <c r="DJ292" s="1"/>
      <c r="DK292" s="1"/>
      <c r="DL292" s="1"/>
      <c r="DM292" s="1"/>
      <c r="DN292" s="1"/>
      <c r="DO292" s="1"/>
      <c r="DP292" s="1"/>
      <c r="DQ292" s="1"/>
      <c r="DR292" s="1"/>
      <c r="DS292" s="1"/>
      <c r="DT292" s="1"/>
      <c r="DU292" s="1"/>
      <c r="DV292" s="1"/>
      <c r="DW292" s="1"/>
      <c r="DX292" s="1">
        <v>1</v>
      </c>
      <c r="DY292" s="1">
        <v>0</v>
      </c>
      <c r="DZ292" s="43">
        <f t="shared" si="12"/>
        <v>0.16666666666666666</v>
      </c>
      <c r="EA292" s="43">
        <f t="shared" si="13"/>
        <v>0</v>
      </c>
      <c r="EB292" s="44">
        <f t="shared" si="14"/>
        <v>3.3333333333333333E-2</v>
      </c>
    </row>
    <row r="293" spans="1:132" x14ac:dyDescent="0.2">
      <c r="A293" s="2">
        <v>44915</v>
      </c>
      <c r="B293" s="15" t="s">
        <v>198</v>
      </c>
      <c r="C293" s="3" t="s">
        <v>2</v>
      </c>
      <c r="D293" s="1" t="s">
        <v>454</v>
      </c>
      <c r="E293" s="1">
        <v>8</v>
      </c>
      <c r="F293" s="3" t="s">
        <v>9</v>
      </c>
      <c r="G293" s="3">
        <v>5</v>
      </c>
      <c r="H293" s="3">
        <v>2</v>
      </c>
      <c r="I293" s="31">
        <v>4.2000000000000003E-2</v>
      </c>
      <c r="J293" s="1"/>
      <c r="K293" s="1">
        <v>3</v>
      </c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>
        <v>12</v>
      </c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  <c r="AS293" s="1"/>
      <c r="AT293" s="1"/>
      <c r="AU293" s="1"/>
      <c r="AV293" s="1"/>
      <c r="AW293" s="1"/>
      <c r="AX293" s="1"/>
      <c r="AY293" s="1"/>
      <c r="AZ293" s="1"/>
      <c r="BA293" s="1"/>
      <c r="BB293" s="1"/>
      <c r="BC293" s="1"/>
      <c r="BD293" s="1"/>
      <c r="BE293" s="1"/>
      <c r="BF293" s="1"/>
      <c r="BG293" s="1"/>
      <c r="BH293" s="1"/>
      <c r="BI293" s="1"/>
      <c r="BJ293" s="1"/>
      <c r="BK293" s="1"/>
      <c r="BL293" s="1"/>
      <c r="BM293" s="1"/>
      <c r="BN293" s="1"/>
      <c r="BO293" s="1"/>
      <c r="BP293" s="1"/>
      <c r="BQ293" s="1"/>
      <c r="BR293" s="1"/>
      <c r="BS293" s="1"/>
      <c r="BT293" s="1"/>
      <c r="BU293" s="1"/>
      <c r="BV293" s="1"/>
      <c r="BW293" s="1"/>
      <c r="BX293" s="1"/>
      <c r="BY293" s="1"/>
      <c r="BZ293" s="1"/>
      <c r="CA293" s="1"/>
      <c r="CB293" s="1"/>
      <c r="CC293" s="1"/>
      <c r="CD293" s="1"/>
      <c r="CE293" s="1"/>
      <c r="CF293" s="1"/>
      <c r="CG293" s="1"/>
      <c r="CH293" s="1"/>
      <c r="CI293" s="1"/>
      <c r="CJ293" s="1"/>
      <c r="CK293" s="1"/>
      <c r="CL293" s="1"/>
      <c r="CM293" s="1"/>
      <c r="CN293" s="1"/>
      <c r="CO293" s="1"/>
      <c r="CP293" s="1"/>
      <c r="CQ293" s="1"/>
      <c r="CR293" s="1"/>
      <c r="CS293" s="1"/>
      <c r="CT293" s="1"/>
      <c r="CU293" s="1"/>
      <c r="CV293" s="1"/>
      <c r="CW293" s="1"/>
      <c r="CX293" s="1"/>
      <c r="CY293" s="1"/>
      <c r="CZ293" s="1"/>
      <c r="DA293" s="1"/>
      <c r="DB293" s="1"/>
      <c r="DC293" s="1"/>
      <c r="DD293" s="1"/>
      <c r="DE293" s="1"/>
      <c r="DF293" s="1"/>
      <c r="DG293" s="1"/>
      <c r="DH293" s="1"/>
      <c r="DI293" s="1"/>
      <c r="DJ293" s="1"/>
      <c r="DK293" s="1"/>
      <c r="DL293" s="1"/>
      <c r="DM293" s="1"/>
      <c r="DN293" s="1"/>
      <c r="DO293" s="1"/>
      <c r="DP293" s="1"/>
      <c r="DQ293" s="1"/>
      <c r="DR293" s="1"/>
      <c r="DS293" s="1"/>
      <c r="DT293" s="1"/>
      <c r="DU293" s="1"/>
      <c r="DV293" s="1"/>
      <c r="DW293" s="1"/>
      <c r="DX293" s="1">
        <v>15</v>
      </c>
      <c r="DY293" s="1">
        <v>15</v>
      </c>
      <c r="DZ293" s="43">
        <f t="shared" si="12"/>
        <v>1.5</v>
      </c>
      <c r="EA293" s="43">
        <f t="shared" si="13"/>
        <v>1.5</v>
      </c>
      <c r="EB293" s="44">
        <f t="shared" si="14"/>
        <v>4.2000000000000006E-3</v>
      </c>
    </row>
    <row r="294" spans="1:132" x14ac:dyDescent="0.2">
      <c r="A294" s="2">
        <v>44915</v>
      </c>
      <c r="B294" s="15" t="s">
        <v>214</v>
      </c>
      <c r="C294" s="1" t="s">
        <v>3</v>
      </c>
      <c r="D294" s="1" t="s">
        <v>454</v>
      </c>
      <c r="E294" s="1">
        <v>7</v>
      </c>
      <c r="F294" s="3" t="s">
        <v>187</v>
      </c>
      <c r="G294" s="3">
        <v>3</v>
      </c>
      <c r="H294" s="3">
        <v>1</v>
      </c>
      <c r="I294" s="31">
        <v>0.14000000000000001</v>
      </c>
      <c r="J294" s="1"/>
      <c r="K294" s="1">
        <v>2</v>
      </c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  <c r="AS294" s="1"/>
      <c r="AT294" s="1"/>
      <c r="AU294" s="1"/>
      <c r="AV294" s="1"/>
      <c r="AW294" s="1"/>
      <c r="AX294" s="1"/>
      <c r="AY294" s="1"/>
      <c r="AZ294" s="1"/>
      <c r="BA294" s="1"/>
      <c r="BB294" s="1"/>
      <c r="BC294" s="1"/>
      <c r="BD294" s="1"/>
      <c r="BE294" s="1"/>
      <c r="BF294" s="1"/>
      <c r="BG294" s="1"/>
      <c r="BH294" s="1"/>
      <c r="BI294" s="1"/>
      <c r="BJ294" s="1"/>
      <c r="BK294" s="1"/>
      <c r="BL294" s="1"/>
      <c r="BM294" s="1"/>
      <c r="BN294" s="1"/>
      <c r="BO294" s="1"/>
      <c r="BP294" s="1"/>
      <c r="BQ294" s="1"/>
      <c r="BR294" s="1"/>
      <c r="BS294" s="1"/>
      <c r="BT294" s="1"/>
      <c r="BU294" s="1"/>
      <c r="BV294" s="1"/>
      <c r="BW294" s="1"/>
      <c r="BX294" s="1"/>
      <c r="BY294" s="1"/>
      <c r="BZ294" s="1"/>
      <c r="CA294" s="1"/>
      <c r="CB294" s="1"/>
      <c r="CC294" s="1"/>
      <c r="CD294" s="1"/>
      <c r="CE294" s="1"/>
      <c r="CF294" s="1"/>
      <c r="CG294" s="1"/>
      <c r="CH294" s="1"/>
      <c r="CI294" s="1"/>
      <c r="CJ294" s="1"/>
      <c r="CK294" s="1"/>
      <c r="CL294" s="1"/>
      <c r="CM294" s="1"/>
      <c r="CN294" s="1"/>
      <c r="CO294" s="1"/>
      <c r="CP294" s="1"/>
      <c r="CQ294" s="1"/>
      <c r="CR294" s="1"/>
      <c r="CS294" s="1"/>
      <c r="CT294" s="1"/>
      <c r="CU294" s="1"/>
      <c r="CV294" s="1"/>
      <c r="CW294" s="1"/>
      <c r="CX294" s="1"/>
      <c r="CY294" s="1"/>
      <c r="CZ294" s="1"/>
      <c r="DA294" s="1"/>
      <c r="DB294" s="1"/>
      <c r="DC294" s="1"/>
      <c r="DD294" s="1">
        <v>1</v>
      </c>
      <c r="DE294" s="1"/>
      <c r="DF294" s="1"/>
      <c r="DG294" s="1"/>
      <c r="DH294" s="1"/>
      <c r="DI294" s="1"/>
      <c r="DJ294" s="1"/>
      <c r="DK294" s="1"/>
      <c r="DL294" s="1"/>
      <c r="DM294" s="1"/>
      <c r="DN294" s="1"/>
      <c r="DO294" s="1"/>
      <c r="DP294" s="1"/>
      <c r="DQ294" s="1"/>
      <c r="DR294" s="1"/>
      <c r="DS294" s="1"/>
      <c r="DT294" s="1"/>
      <c r="DU294" s="1"/>
      <c r="DV294" s="1"/>
      <c r="DW294" s="1"/>
      <c r="DX294" s="1">
        <v>3</v>
      </c>
      <c r="DY294" s="1">
        <v>2</v>
      </c>
      <c r="DZ294" s="43">
        <f t="shared" si="12"/>
        <v>1</v>
      </c>
      <c r="EA294" s="43">
        <f t="shared" si="13"/>
        <v>0.66666666666666663</v>
      </c>
      <c r="EB294" s="44">
        <f t="shared" si="14"/>
        <v>4.6666666666666669E-2</v>
      </c>
    </row>
    <row r="295" spans="1:132" x14ac:dyDescent="0.2">
      <c r="A295" s="2">
        <v>44915</v>
      </c>
      <c r="B295" s="15" t="s">
        <v>293</v>
      </c>
      <c r="C295" s="3" t="s">
        <v>4</v>
      </c>
      <c r="D295" s="1" t="s">
        <v>454</v>
      </c>
      <c r="E295" s="1">
        <v>6</v>
      </c>
      <c r="F295" s="3" t="s">
        <v>187</v>
      </c>
      <c r="G295" s="3">
        <v>5</v>
      </c>
      <c r="H295" s="3">
        <v>2</v>
      </c>
      <c r="I295" s="31">
        <v>3.7143000000000002E-2</v>
      </c>
      <c r="J295" s="1"/>
      <c r="K295" s="1">
        <v>5</v>
      </c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>
        <v>7</v>
      </c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  <c r="AS295" s="1"/>
      <c r="AT295" s="1"/>
      <c r="AU295" s="1"/>
      <c r="AV295" s="1"/>
      <c r="AW295" s="1"/>
      <c r="AX295" s="1"/>
      <c r="AY295" s="1"/>
      <c r="AZ295" s="1"/>
      <c r="BA295" s="1"/>
      <c r="BB295" s="1"/>
      <c r="BC295" s="1"/>
      <c r="BD295" s="1"/>
      <c r="BE295" s="1"/>
      <c r="BF295" s="1"/>
      <c r="BG295" s="1"/>
      <c r="BH295" s="1"/>
      <c r="BI295" s="1"/>
      <c r="BJ295" s="1"/>
      <c r="BK295" s="1"/>
      <c r="BL295" s="1"/>
      <c r="BM295" s="1"/>
      <c r="BN295" s="1"/>
      <c r="BO295" s="1"/>
      <c r="BP295" s="1"/>
      <c r="BQ295" s="1"/>
      <c r="BR295" s="1"/>
      <c r="BS295" s="1"/>
      <c r="BT295" s="1"/>
      <c r="BU295" s="1"/>
      <c r="BV295" s="1"/>
      <c r="BW295" s="1"/>
      <c r="BX295" s="1"/>
      <c r="BY295" s="1"/>
      <c r="BZ295" s="1"/>
      <c r="CA295" s="1"/>
      <c r="CB295" s="1"/>
      <c r="CC295" s="1"/>
      <c r="CD295" s="1"/>
      <c r="CE295" s="1"/>
      <c r="CF295" s="1"/>
      <c r="CG295" s="1"/>
      <c r="CH295" s="1"/>
      <c r="CI295" s="1"/>
      <c r="CJ295" s="1"/>
      <c r="CK295" s="1"/>
      <c r="CL295" s="1"/>
      <c r="CM295" s="1"/>
      <c r="CN295" s="1"/>
      <c r="CO295" s="1"/>
      <c r="CP295" s="1"/>
      <c r="CQ295" s="1"/>
      <c r="CR295" s="1"/>
      <c r="CS295" s="1"/>
      <c r="CT295" s="1"/>
      <c r="CU295" s="1"/>
      <c r="CV295" s="1"/>
      <c r="CW295" s="1"/>
      <c r="CX295" s="1"/>
      <c r="CY295" s="1"/>
      <c r="CZ295" s="1"/>
      <c r="DA295" s="1"/>
      <c r="DB295" s="1"/>
      <c r="DC295" s="1"/>
      <c r="DD295" s="1"/>
      <c r="DE295" s="1"/>
      <c r="DF295" s="1"/>
      <c r="DG295" s="1"/>
      <c r="DH295" s="1"/>
      <c r="DI295" s="1"/>
      <c r="DJ295" s="1"/>
      <c r="DK295" s="1"/>
      <c r="DL295" s="1"/>
      <c r="DM295" s="1"/>
      <c r="DN295" s="1"/>
      <c r="DO295" s="1"/>
      <c r="DP295" s="1"/>
      <c r="DQ295" s="1"/>
      <c r="DR295" s="1"/>
      <c r="DS295" s="1"/>
      <c r="DT295" s="1"/>
      <c r="DU295" s="1"/>
      <c r="DV295" s="1"/>
      <c r="DW295" s="1"/>
      <c r="DX295" s="1">
        <v>12</v>
      </c>
      <c r="DY295" s="1">
        <v>12</v>
      </c>
      <c r="DZ295" s="43">
        <f t="shared" si="12"/>
        <v>1.2</v>
      </c>
      <c r="EA295" s="43">
        <f t="shared" si="13"/>
        <v>1.2</v>
      </c>
      <c r="EB295" s="44">
        <f t="shared" si="14"/>
        <v>3.7143000000000002E-3</v>
      </c>
    </row>
    <row r="296" spans="1:132" x14ac:dyDescent="0.2">
      <c r="A296" s="2">
        <v>44915</v>
      </c>
      <c r="B296" s="15" t="s">
        <v>434</v>
      </c>
      <c r="C296" s="3" t="s">
        <v>5</v>
      </c>
      <c r="D296" s="1" t="s">
        <v>454</v>
      </c>
      <c r="E296" s="1">
        <v>5</v>
      </c>
      <c r="F296" s="3" t="s">
        <v>187</v>
      </c>
      <c r="G296" s="3">
        <v>5</v>
      </c>
      <c r="H296" s="3">
        <v>2</v>
      </c>
      <c r="I296" s="31">
        <v>1.4500000000000001E-2</v>
      </c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>
        <v>10</v>
      </c>
      <c r="AC296" s="1"/>
      <c r="AD296" s="1"/>
      <c r="AE296" s="1"/>
      <c r="AF296" s="1">
        <v>4</v>
      </c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  <c r="AS296" s="1"/>
      <c r="AT296" s="1"/>
      <c r="AU296" s="1"/>
      <c r="AV296" s="1"/>
      <c r="AW296" s="1"/>
      <c r="AX296" s="1"/>
      <c r="AY296" s="1"/>
      <c r="AZ296" s="1"/>
      <c r="BA296" s="1"/>
      <c r="BB296" s="1"/>
      <c r="BC296" s="1"/>
      <c r="BD296" s="1"/>
      <c r="BE296" s="1"/>
      <c r="BF296" s="1"/>
      <c r="BG296" s="1"/>
      <c r="BH296" s="1"/>
      <c r="BI296" s="1"/>
      <c r="BJ296" s="1"/>
      <c r="BK296" s="1"/>
      <c r="BL296" s="1"/>
      <c r="BM296" s="1"/>
      <c r="BN296" s="1"/>
      <c r="BO296" s="1"/>
      <c r="BP296" s="1"/>
      <c r="BQ296" s="1"/>
      <c r="BR296" s="1"/>
      <c r="BS296" s="1"/>
      <c r="BT296" s="1"/>
      <c r="BU296" s="1"/>
      <c r="BV296" s="1"/>
      <c r="BW296" s="1"/>
      <c r="BX296" s="1"/>
      <c r="BY296" s="1"/>
      <c r="BZ296" s="1"/>
      <c r="CA296" s="1"/>
      <c r="CB296" s="1"/>
      <c r="CC296" s="1"/>
      <c r="CD296" s="1"/>
      <c r="CE296" s="1"/>
      <c r="CF296" s="1"/>
      <c r="CG296" s="1"/>
      <c r="CH296" s="1"/>
      <c r="CI296" s="1"/>
      <c r="CJ296" s="1"/>
      <c r="CK296" s="1"/>
      <c r="CL296" s="1"/>
      <c r="CM296" s="1"/>
      <c r="CN296" s="1"/>
      <c r="CO296" s="1"/>
      <c r="CP296" s="1"/>
      <c r="CQ296" s="1"/>
      <c r="CR296" s="1"/>
      <c r="CS296" s="1"/>
      <c r="CT296" s="1"/>
      <c r="CU296" s="1"/>
      <c r="CV296" s="1"/>
      <c r="CW296" s="1"/>
      <c r="CX296" s="1"/>
      <c r="CY296" s="1"/>
      <c r="CZ296" s="1"/>
      <c r="DA296" s="1"/>
      <c r="DB296" s="1"/>
      <c r="DC296" s="1"/>
      <c r="DD296" s="1"/>
      <c r="DE296" s="1"/>
      <c r="DF296" s="1"/>
      <c r="DG296" s="1"/>
      <c r="DH296" s="1"/>
      <c r="DI296" s="1"/>
      <c r="DJ296" s="1"/>
      <c r="DK296" s="1"/>
      <c r="DL296" s="1"/>
      <c r="DM296" s="1"/>
      <c r="DN296" s="1"/>
      <c r="DO296" s="1"/>
      <c r="DP296" s="1"/>
      <c r="DQ296" s="1"/>
      <c r="DR296" s="1"/>
      <c r="DS296" s="1"/>
      <c r="DT296" s="1"/>
      <c r="DU296" s="1"/>
      <c r="DV296" s="1"/>
      <c r="DW296" s="1"/>
      <c r="DX296" s="1">
        <v>14</v>
      </c>
      <c r="DY296" s="1">
        <v>14</v>
      </c>
      <c r="DZ296" s="43">
        <f t="shared" si="12"/>
        <v>1.4</v>
      </c>
      <c r="EA296" s="43">
        <f t="shared" si="13"/>
        <v>1.4</v>
      </c>
      <c r="EB296" s="44">
        <f t="shared" si="14"/>
        <v>1.4500000000000001E-3</v>
      </c>
    </row>
    <row r="297" spans="1:132" x14ac:dyDescent="0.2">
      <c r="A297" s="2">
        <v>44915</v>
      </c>
      <c r="B297" s="15" t="s">
        <v>436</v>
      </c>
      <c r="C297" s="3" t="s">
        <v>300</v>
      </c>
      <c r="D297" s="1" t="s">
        <v>454</v>
      </c>
      <c r="E297" s="1">
        <v>3</v>
      </c>
      <c r="F297" s="3" t="s">
        <v>187</v>
      </c>
      <c r="G297" s="3">
        <v>3</v>
      </c>
      <c r="H297" s="3">
        <v>2</v>
      </c>
      <c r="I297" s="31">
        <v>3.4645000000000002E-2</v>
      </c>
      <c r="J297" s="1"/>
      <c r="K297" s="1">
        <v>2</v>
      </c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>
        <v>7</v>
      </c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  <c r="AT297" s="1"/>
      <c r="AU297" s="1"/>
      <c r="AV297" s="1"/>
      <c r="AW297" s="1"/>
      <c r="AX297" s="1"/>
      <c r="AY297" s="1"/>
      <c r="AZ297" s="1"/>
      <c r="BA297" s="1"/>
      <c r="BB297" s="1"/>
      <c r="BC297" s="1"/>
      <c r="BD297" s="1"/>
      <c r="BE297" s="1"/>
      <c r="BF297" s="1"/>
      <c r="BG297" s="1"/>
      <c r="BH297" s="1"/>
      <c r="BI297" s="1"/>
      <c r="BJ297" s="1"/>
      <c r="BK297" s="1"/>
      <c r="BL297" s="1"/>
      <c r="BM297" s="1"/>
      <c r="BN297" s="1"/>
      <c r="BO297" s="1"/>
      <c r="BP297" s="1"/>
      <c r="BQ297" s="1"/>
      <c r="BR297" s="1"/>
      <c r="BS297" s="1"/>
      <c r="BT297" s="1"/>
      <c r="BU297" s="1"/>
      <c r="BV297" s="1"/>
      <c r="BW297" s="1"/>
      <c r="BX297" s="1"/>
      <c r="BY297" s="1"/>
      <c r="BZ297" s="1"/>
      <c r="CA297" s="1"/>
      <c r="CB297" s="1"/>
      <c r="CC297" s="1"/>
      <c r="CD297" s="1"/>
      <c r="CE297" s="1"/>
      <c r="CF297" s="1"/>
      <c r="CG297" s="1"/>
      <c r="CH297" s="1"/>
      <c r="CI297" s="1"/>
      <c r="CJ297" s="1"/>
      <c r="CK297" s="1"/>
      <c r="CL297" s="1"/>
      <c r="CM297" s="1"/>
      <c r="CN297" s="1"/>
      <c r="CO297" s="1"/>
      <c r="CP297" s="1"/>
      <c r="CQ297" s="1"/>
      <c r="CR297" s="1"/>
      <c r="CS297" s="1"/>
      <c r="CT297" s="1"/>
      <c r="CU297" s="1"/>
      <c r="CV297" s="1"/>
      <c r="CW297" s="1"/>
      <c r="CX297" s="1"/>
      <c r="CY297" s="1"/>
      <c r="CZ297" s="1"/>
      <c r="DA297" s="1"/>
      <c r="DB297" s="1"/>
      <c r="DC297" s="1"/>
      <c r="DD297" s="1"/>
      <c r="DE297" s="1"/>
      <c r="DF297" s="1"/>
      <c r="DG297" s="1"/>
      <c r="DH297" s="1"/>
      <c r="DI297" s="1"/>
      <c r="DJ297" s="1"/>
      <c r="DK297" s="1"/>
      <c r="DL297" s="1"/>
      <c r="DM297" s="1"/>
      <c r="DN297" s="1"/>
      <c r="DO297" s="1"/>
      <c r="DP297" s="1"/>
      <c r="DQ297" s="1"/>
      <c r="DR297" s="1"/>
      <c r="DS297" s="1"/>
      <c r="DT297" s="1"/>
      <c r="DU297" s="1"/>
      <c r="DV297" s="1"/>
      <c r="DW297" s="1"/>
      <c r="DX297" s="1">
        <v>9</v>
      </c>
      <c r="DY297" s="1">
        <v>9</v>
      </c>
      <c r="DZ297" s="43">
        <f t="shared" si="12"/>
        <v>1.5</v>
      </c>
      <c r="EA297" s="43">
        <f t="shared" si="13"/>
        <v>1.5</v>
      </c>
      <c r="EB297" s="44">
        <f t="shared" si="14"/>
        <v>5.774166666666667E-3</v>
      </c>
    </row>
    <row r="298" spans="1:132" x14ac:dyDescent="0.2">
      <c r="A298" s="2">
        <v>44915</v>
      </c>
      <c r="B298" s="15" t="s">
        <v>424</v>
      </c>
      <c r="C298" s="3" t="s">
        <v>7</v>
      </c>
      <c r="D298" s="1" t="s">
        <v>454</v>
      </c>
      <c r="E298" s="1">
        <v>2</v>
      </c>
      <c r="F298" s="3" t="s">
        <v>187</v>
      </c>
      <c r="G298" s="3">
        <v>3</v>
      </c>
      <c r="H298" s="3">
        <v>2</v>
      </c>
      <c r="I298" s="31">
        <v>3.3000000000000002E-2</v>
      </c>
      <c r="J298" s="1"/>
      <c r="K298" s="1">
        <v>3</v>
      </c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T298" s="1"/>
      <c r="AU298" s="1"/>
      <c r="AV298" s="1"/>
      <c r="AW298" s="1"/>
      <c r="AX298" s="1"/>
      <c r="AY298" s="1"/>
      <c r="AZ298" s="1"/>
      <c r="BA298" s="1"/>
      <c r="BB298" s="1"/>
      <c r="BC298" s="1"/>
      <c r="BD298" s="1"/>
      <c r="BE298" s="1"/>
      <c r="BF298" s="1"/>
      <c r="BG298" s="1"/>
      <c r="BH298" s="1"/>
      <c r="BI298" s="1"/>
      <c r="BJ298" s="1"/>
      <c r="BK298" s="1"/>
      <c r="BL298" s="1"/>
      <c r="BM298" s="1"/>
      <c r="BN298" s="1"/>
      <c r="BO298" s="1"/>
      <c r="BP298" s="1"/>
      <c r="BQ298" s="1"/>
      <c r="BR298" s="1"/>
      <c r="BS298" s="1"/>
      <c r="BT298" s="1"/>
      <c r="BU298" s="1"/>
      <c r="BV298" s="1"/>
      <c r="BW298" s="1"/>
      <c r="BX298" s="1"/>
      <c r="BY298" s="1"/>
      <c r="BZ298" s="1"/>
      <c r="CA298" s="1"/>
      <c r="CB298" s="1"/>
      <c r="CC298" s="1"/>
      <c r="CD298" s="1"/>
      <c r="CE298" s="1"/>
      <c r="CF298" s="1"/>
      <c r="CG298" s="1"/>
      <c r="CH298" s="1"/>
      <c r="CI298" s="1"/>
      <c r="CJ298" s="1"/>
      <c r="CK298" s="1"/>
      <c r="CL298" s="1"/>
      <c r="CM298" s="1"/>
      <c r="CN298" s="1"/>
      <c r="CO298" s="1"/>
      <c r="CP298" s="1"/>
      <c r="CQ298" s="1"/>
      <c r="CR298" s="1"/>
      <c r="CS298" s="1"/>
      <c r="CT298" s="1"/>
      <c r="CU298" s="1"/>
      <c r="CV298" s="1"/>
      <c r="CW298" s="1"/>
      <c r="CX298" s="1"/>
      <c r="CY298" s="1"/>
      <c r="CZ298" s="1"/>
      <c r="DA298" s="1"/>
      <c r="DB298" s="1"/>
      <c r="DC298" s="1"/>
      <c r="DD298" s="1"/>
      <c r="DE298" s="1"/>
      <c r="DF298" s="1"/>
      <c r="DG298" s="1"/>
      <c r="DH298" s="1"/>
      <c r="DI298" s="1"/>
      <c r="DJ298" s="1"/>
      <c r="DK298" s="1"/>
      <c r="DL298" s="1"/>
      <c r="DM298" s="1"/>
      <c r="DN298" s="1"/>
      <c r="DO298" s="1"/>
      <c r="DP298" s="1"/>
      <c r="DQ298" s="1"/>
      <c r="DR298" s="1"/>
      <c r="DS298" s="1"/>
      <c r="DT298" s="1"/>
      <c r="DU298" s="1"/>
      <c r="DV298" s="1"/>
      <c r="DW298" s="1"/>
      <c r="DX298" s="1">
        <v>3</v>
      </c>
      <c r="DY298" s="1">
        <v>3</v>
      </c>
      <c r="DZ298" s="43">
        <f t="shared" si="12"/>
        <v>0.5</v>
      </c>
      <c r="EA298" s="43">
        <f t="shared" si="13"/>
        <v>0.5</v>
      </c>
      <c r="EB298" s="44">
        <f t="shared" si="14"/>
        <v>5.5000000000000005E-3</v>
      </c>
    </row>
    <row r="299" spans="1:132" x14ac:dyDescent="0.2">
      <c r="A299" s="2">
        <v>44915</v>
      </c>
      <c r="B299" s="15" t="s">
        <v>439</v>
      </c>
      <c r="C299" s="3" t="s">
        <v>11</v>
      </c>
      <c r="D299" s="1" t="s">
        <v>454</v>
      </c>
      <c r="E299" s="1">
        <v>1</v>
      </c>
      <c r="F299" s="3" t="s">
        <v>187</v>
      </c>
      <c r="G299" s="3">
        <v>4</v>
      </c>
      <c r="H299" s="3">
        <v>2</v>
      </c>
      <c r="I299" s="31">
        <v>3.3000000000000002E-2</v>
      </c>
      <c r="J299" s="3">
        <v>2</v>
      </c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>
        <v>5</v>
      </c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  <c r="AT299" s="1"/>
      <c r="AU299" s="1"/>
      <c r="AV299" s="1"/>
      <c r="AW299" s="1"/>
      <c r="AX299" s="1"/>
      <c r="AY299" s="1"/>
      <c r="AZ299" s="1"/>
      <c r="BA299" s="1"/>
      <c r="BB299" s="1"/>
      <c r="BC299" s="1"/>
      <c r="BD299" s="1"/>
      <c r="BE299" s="1"/>
      <c r="BF299" s="1"/>
      <c r="BG299" s="1"/>
      <c r="BH299" s="1"/>
      <c r="BI299" s="1"/>
      <c r="BJ299" s="1"/>
      <c r="BK299" s="1"/>
      <c r="BL299" s="1"/>
      <c r="BM299" s="1"/>
      <c r="BN299" s="1"/>
      <c r="BO299" s="1"/>
      <c r="BP299" s="1"/>
      <c r="BQ299" s="1"/>
      <c r="BR299" s="1"/>
      <c r="BS299" s="1"/>
      <c r="BT299" s="1"/>
      <c r="BU299" s="1"/>
      <c r="BV299" s="1"/>
      <c r="BW299" s="1"/>
      <c r="BX299" s="1"/>
      <c r="BY299" s="1"/>
      <c r="BZ299" s="1"/>
      <c r="CA299" s="1"/>
      <c r="CB299" s="1"/>
      <c r="CC299" s="1"/>
      <c r="CD299" s="1"/>
      <c r="CE299" s="1"/>
      <c r="CF299" s="1"/>
      <c r="CG299" s="1"/>
      <c r="CH299" s="1"/>
      <c r="CI299" s="1"/>
      <c r="CJ299" s="1"/>
      <c r="CK299" s="1"/>
      <c r="CL299" s="1"/>
      <c r="CM299" s="1"/>
      <c r="CN299" s="1"/>
      <c r="CO299" s="1"/>
      <c r="CP299" s="1"/>
      <c r="CQ299" s="1"/>
      <c r="CR299" s="1"/>
      <c r="CS299" s="1"/>
      <c r="CT299" s="1"/>
      <c r="CU299" s="1"/>
      <c r="CV299" s="1"/>
      <c r="CW299" s="1"/>
      <c r="CX299" s="1"/>
      <c r="CY299" s="1"/>
      <c r="CZ299" s="1"/>
      <c r="DA299" s="1"/>
      <c r="DB299" s="1"/>
      <c r="DC299" s="1"/>
      <c r="DD299" s="1"/>
      <c r="DE299" s="1"/>
      <c r="DF299" s="1"/>
      <c r="DG299" s="1"/>
      <c r="DH299" s="1"/>
      <c r="DI299" s="1"/>
      <c r="DJ299" s="1"/>
      <c r="DK299" s="1"/>
      <c r="DL299" s="1"/>
      <c r="DM299" s="1"/>
      <c r="DN299" s="1"/>
      <c r="DO299" s="1"/>
      <c r="DP299" s="1"/>
      <c r="DQ299" s="1"/>
      <c r="DR299" s="1"/>
      <c r="DS299" s="1"/>
      <c r="DT299" s="1"/>
      <c r="DU299" s="1"/>
      <c r="DV299" s="1"/>
      <c r="DW299" s="1"/>
      <c r="DX299" s="1">
        <v>7</v>
      </c>
      <c r="DY299" s="1">
        <v>7</v>
      </c>
      <c r="DZ299" s="43">
        <f t="shared" si="12"/>
        <v>0.875</v>
      </c>
      <c r="EA299" s="43">
        <f t="shared" si="13"/>
        <v>0.875</v>
      </c>
      <c r="EB299" s="44">
        <f t="shared" si="14"/>
        <v>4.1250000000000002E-3</v>
      </c>
    </row>
    <row r="300" spans="1:132" x14ac:dyDescent="0.2">
      <c r="A300" s="2">
        <v>44917</v>
      </c>
      <c r="B300" s="15" t="s">
        <v>440</v>
      </c>
      <c r="C300" s="3" t="s">
        <v>0</v>
      </c>
      <c r="D300" s="1" t="s">
        <v>454</v>
      </c>
      <c r="E300" s="1">
        <v>10</v>
      </c>
      <c r="F300" s="3" t="s">
        <v>187</v>
      </c>
      <c r="G300" s="3">
        <v>5</v>
      </c>
      <c r="H300" s="3">
        <v>2</v>
      </c>
      <c r="I300" s="31">
        <v>0.1525</v>
      </c>
      <c r="J300" s="3">
        <v>4</v>
      </c>
      <c r="K300" s="3">
        <v>1</v>
      </c>
      <c r="L300" s="1">
        <v>1</v>
      </c>
      <c r="M300" s="1"/>
      <c r="N300" s="1"/>
      <c r="O300" s="1"/>
      <c r="P300" s="1"/>
      <c r="Q300" s="1"/>
      <c r="R300" s="1"/>
      <c r="S300" s="1"/>
      <c r="T300" s="1">
        <v>4</v>
      </c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  <c r="AT300" s="1"/>
      <c r="AU300" s="1"/>
      <c r="AV300" s="1"/>
      <c r="AW300" s="1"/>
      <c r="AX300" s="1"/>
      <c r="AY300" s="1"/>
      <c r="AZ300" s="1"/>
      <c r="BA300" s="1"/>
      <c r="BB300" s="1"/>
      <c r="BC300" s="1"/>
      <c r="BD300" s="1"/>
      <c r="BE300" s="1"/>
      <c r="BF300" s="1"/>
      <c r="BG300" s="1"/>
      <c r="BH300" s="1"/>
      <c r="BI300" s="1"/>
      <c r="BJ300" s="1"/>
      <c r="BK300" s="1"/>
      <c r="BL300" s="1"/>
      <c r="BM300" s="1"/>
      <c r="BN300" s="1"/>
      <c r="BO300" s="1"/>
      <c r="BP300" s="1"/>
      <c r="BQ300" s="1"/>
      <c r="BR300" s="1"/>
      <c r="BS300" s="1"/>
      <c r="BT300" s="1"/>
      <c r="BU300" s="1"/>
      <c r="BV300" s="1"/>
      <c r="BW300" s="1"/>
      <c r="BX300" s="1"/>
      <c r="BY300" s="1"/>
      <c r="BZ300" s="1"/>
      <c r="CA300" s="1"/>
      <c r="CB300" s="1"/>
      <c r="CC300" s="1"/>
      <c r="CD300" s="1"/>
      <c r="CE300" s="1"/>
      <c r="CF300" s="1"/>
      <c r="CG300" s="1"/>
      <c r="CH300" s="1"/>
      <c r="CI300" s="1"/>
      <c r="CJ300" s="1"/>
      <c r="CK300" s="1"/>
      <c r="CL300" s="1"/>
      <c r="CM300" s="1"/>
      <c r="CN300" s="1"/>
      <c r="CO300" s="1"/>
      <c r="CP300" s="1"/>
      <c r="CQ300" s="1"/>
      <c r="CR300" s="1"/>
      <c r="CS300" s="1"/>
      <c r="CT300" s="1"/>
      <c r="CU300" s="1"/>
      <c r="CV300" s="1"/>
      <c r="CW300" s="1"/>
      <c r="CX300" s="1"/>
      <c r="CY300" s="1"/>
      <c r="CZ300" s="1"/>
      <c r="DA300" s="1"/>
      <c r="DB300" s="1"/>
      <c r="DC300" s="1"/>
      <c r="DD300" s="1"/>
      <c r="DE300" s="1"/>
      <c r="DF300" s="1"/>
      <c r="DG300" s="1"/>
      <c r="DH300" s="1"/>
      <c r="DI300" s="1"/>
      <c r="DJ300" s="1"/>
      <c r="DK300" s="1"/>
      <c r="DL300" s="1"/>
      <c r="DM300" s="1"/>
      <c r="DN300" s="1"/>
      <c r="DO300" s="1"/>
      <c r="DP300" s="1"/>
      <c r="DQ300" s="1"/>
      <c r="DR300" s="1"/>
      <c r="DS300" s="1"/>
      <c r="DT300" s="1"/>
      <c r="DU300" s="1"/>
      <c r="DV300" s="1"/>
      <c r="DW300" s="1"/>
      <c r="DX300" s="1">
        <v>10</v>
      </c>
      <c r="DY300" s="1">
        <v>10</v>
      </c>
      <c r="DZ300" s="43">
        <f t="shared" si="12"/>
        <v>1</v>
      </c>
      <c r="EA300" s="43">
        <f t="shared" si="13"/>
        <v>1</v>
      </c>
      <c r="EB300" s="44">
        <f t="shared" si="14"/>
        <v>1.525E-2</v>
      </c>
    </row>
    <row r="301" spans="1:132" x14ac:dyDescent="0.2">
      <c r="A301" s="2">
        <v>44917</v>
      </c>
      <c r="B301" s="15" t="s">
        <v>441</v>
      </c>
      <c r="C301" s="3" t="s">
        <v>1</v>
      </c>
      <c r="D301" s="1" t="s">
        <v>454</v>
      </c>
      <c r="E301" s="1">
        <v>9</v>
      </c>
      <c r="F301" s="3" t="s">
        <v>187</v>
      </c>
      <c r="G301" s="3">
        <v>5</v>
      </c>
      <c r="H301" s="3">
        <v>2</v>
      </c>
      <c r="I301" s="31">
        <v>0.10083300000000001</v>
      </c>
      <c r="J301" s="1"/>
      <c r="K301" s="1">
        <v>1</v>
      </c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>
        <v>6</v>
      </c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S301" s="1"/>
      <c r="AT301" s="1"/>
      <c r="AU301" s="1"/>
      <c r="AV301" s="1"/>
      <c r="AW301" s="1"/>
      <c r="AX301" s="1"/>
      <c r="AY301" s="1"/>
      <c r="AZ301" s="1"/>
      <c r="BA301" s="1"/>
      <c r="BB301" s="1"/>
      <c r="BC301" s="1"/>
      <c r="BD301" s="1"/>
      <c r="BE301" s="1"/>
      <c r="BF301" s="1"/>
      <c r="BG301" s="1"/>
      <c r="BH301" s="1"/>
      <c r="BI301" s="1"/>
      <c r="BJ301" s="1"/>
      <c r="BK301" s="1"/>
      <c r="BL301" s="1"/>
      <c r="BM301" s="1"/>
      <c r="BN301" s="1"/>
      <c r="BO301" s="1"/>
      <c r="BP301" s="1"/>
      <c r="BQ301" s="1"/>
      <c r="BR301" s="1"/>
      <c r="BS301" s="1"/>
      <c r="BT301" s="1"/>
      <c r="BU301" s="1"/>
      <c r="BV301" s="1"/>
      <c r="BW301" s="1"/>
      <c r="BX301" s="1"/>
      <c r="BY301" s="1"/>
      <c r="BZ301" s="1"/>
      <c r="CA301" s="1"/>
      <c r="CB301" s="1"/>
      <c r="CC301" s="1"/>
      <c r="CD301" s="1"/>
      <c r="CE301" s="1"/>
      <c r="CF301" s="1"/>
      <c r="CG301" s="1"/>
      <c r="CH301" s="1"/>
      <c r="CI301" s="1"/>
      <c r="CJ301" s="1"/>
      <c r="CK301" s="1"/>
      <c r="CL301" s="1"/>
      <c r="CM301" s="1"/>
      <c r="CN301" s="1"/>
      <c r="CO301" s="1"/>
      <c r="CP301" s="1"/>
      <c r="CQ301" s="1"/>
      <c r="CR301" s="1"/>
      <c r="CS301" s="1"/>
      <c r="CT301" s="1"/>
      <c r="CU301" s="1"/>
      <c r="CV301" s="1"/>
      <c r="CW301" s="1"/>
      <c r="CX301" s="1"/>
      <c r="CY301" s="1"/>
      <c r="CZ301" s="1"/>
      <c r="DA301" s="1"/>
      <c r="DB301" s="1"/>
      <c r="DC301" s="1"/>
      <c r="DD301" s="1"/>
      <c r="DE301" s="1"/>
      <c r="DF301" s="1"/>
      <c r="DG301" s="1"/>
      <c r="DH301" s="1"/>
      <c r="DI301" s="1"/>
      <c r="DJ301" s="1"/>
      <c r="DK301" s="1"/>
      <c r="DL301" s="1"/>
      <c r="DM301" s="1"/>
      <c r="DN301" s="1"/>
      <c r="DO301" s="1"/>
      <c r="DP301" s="1"/>
      <c r="DQ301" s="1"/>
      <c r="DR301" s="1"/>
      <c r="DS301" s="1">
        <v>3</v>
      </c>
      <c r="DT301" s="1"/>
      <c r="DU301" s="1"/>
      <c r="DV301" s="1"/>
      <c r="DW301" s="1"/>
      <c r="DX301" s="1">
        <v>10</v>
      </c>
      <c r="DY301" s="1">
        <v>7</v>
      </c>
      <c r="DZ301" s="43">
        <f t="shared" si="12"/>
        <v>1</v>
      </c>
      <c r="EA301" s="43">
        <f t="shared" si="13"/>
        <v>0.7</v>
      </c>
      <c r="EB301" s="44">
        <f t="shared" si="14"/>
        <v>1.00833E-2</v>
      </c>
    </row>
    <row r="302" spans="1:132" x14ac:dyDescent="0.2">
      <c r="A302" s="2">
        <v>44917</v>
      </c>
      <c r="B302" s="15" t="s">
        <v>152</v>
      </c>
      <c r="C302" s="3" t="s">
        <v>2</v>
      </c>
      <c r="D302" s="1" t="s">
        <v>454</v>
      </c>
      <c r="E302" s="1">
        <v>8</v>
      </c>
      <c r="F302" s="3" t="s">
        <v>187</v>
      </c>
      <c r="G302" s="3">
        <v>5</v>
      </c>
      <c r="H302" s="3">
        <v>2</v>
      </c>
      <c r="I302" s="31">
        <v>0.21959999999999999</v>
      </c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>
        <v>3</v>
      </c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>
        <v>4</v>
      </c>
      <c r="AN302" s="1"/>
      <c r="AO302" s="1"/>
      <c r="AP302" s="1"/>
      <c r="AQ302" s="1"/>
      <c r="AR302" s="1"/>
      <c r="AS302" s="1"/>
      <c r="AT302" s="1"/>
      <c r="AU302" s="1"/>
      <c r="AV302" s="1"/>
      <c r="AW302" s="1"/>
      <c r="AX302" s="1"/>
      <c r="AY302" s="1"/>
      <c r="AZ302" s="1"/>
      <c r="BA302" s="1"/>
      <c r="BB302" s="1"/>
      <c r="BC302" s="1"/>
      <c r="BD302" s="1"/>
      <c r="BE302" s="1"/>
      <c r="BF302" s="1"/>
      <c r="BG302" s="1"/>
      <c r="BH302" s="1"/>
      <c r="BI302" s="1"/>
      <c r="BJ302" s="1"/>
      <c r="BK302" s="1"/>
      <c r="BL302" s="1"/>
      <c r="BM302" s="1"/>
      <c r="BN302" s="1"/>
      <c r="BO302" s="1"/>
      <c r="BP302" s="1"/>
      <c r="BQ302" s="1"/>
      <c r="BR302" s="1"/>
      <c r="BS302" s="1"/>
      <c r="BT302" s="1"/>
      <c r="BU302" s="1"/>
      <c r="BV302" s="1"/>
      <c r="BW302" s="1"/>
      <c r="BX302" s="1"/>
      <c r="BY302" s="1"/>
      <c r="BZ302" s="1"/>
      <c r="CA302" s="1"/>
      <c r="CB302" s="1"/>
      <c r="CC302" s="1"/>
      <c r="CD302" s="1"/>
      <c r="CE302" s="1"/>
      <c r="CF302" s="1"/>
      <c r="CG302" s="1"/>
      <c r="CH302" s="1"/>
      <c r="CI302" s="1"/>
      <c r="CJ302" s="1"/>
      <c r="CK302" s="1"/>
      <c r="CL302" s="1"/>
      <c r="CM302" s="1"/>
      <c r="CN302" s="1"/>
      <c r="CO302" s="1"/>
      <c r="CP302" s="1"/>
      <c r="CQ302" s="1"/>
      <c r="CR302" s="1"/>
      <c r="CS302" s="1"/>
      <c r="CT302" s="1"/>
      <c r="CU302" s="1"/>
      <c r="CV302" s="1"/>
      <c r="CW302" s="1"/>
      <c r="CX302" s="1"/>
      <c r="CY302" s="1"/>
      <c r="CZ302" s="1"/>
      <c r="DA302" s="1"/>
      <c r="DB302" s="1"/>
      <c r="DC302" s="1">
        <v>1</v>
      </c>
      <c r="DD302" s="1"/>
      <c r="DE302" s="1"/>
      <c r="DF302" s="1"/>
      <c r="DG302" s="1"/>
      <c r="DH302" s="1"/>
      <c r="DI302" s="1"/>
      <c r="DJ302" s="1"/>
      <c r="DK302" s="1"/>
      <c r="DL302" s="1"/>
      <c r="DM302" s="1"/>
      <c r="DN302" s="1"/>
      <c r="DO302" s="1"/>
      <c r="DP302" s="1"/>
      <c r="DQ302" s="1"/>
      <c r="DR302" s="1"/>
      <c r="DS302" s="1"/>
      <c r="DT302" s="1"/>
      <c r="DU302" s="1"/>
      <c r="DV302" s="1"/>
      <c r="DW302" s="1"/>
      <c r="DX302" s="1">
        <v>8</v>
      </c>
      <c r="DY302" s="1">
        <v>7</v>
      </c>
      <c r="DZ302" s="43">
        <f t="shared" si="12"/>
        <v>0.8</v>
      </c>
      <c r="EA302" s="43">
        <f t="shared" si="13"/>
        <v>0.7</v>
      </c>
      <c r="EB302" s="44">
        <f t="shared" si="14"/>
        <v>2.196E-2</v>
      </c>
    </row>
    <row r="303" spans="1:132" x14ac:dyDescent="0.2">
      <c r="A303" s="2">
        <v>44917</v>
      </c>
      <c r="B303" s="15" t="s">
        <v>354</v>
      </c>
      <c r="C303" s="1" t="s">
        <v>3</v>
      </c>
      <c r="D303" s="1" t="s">
        <v>454</v>
      </c>
      <c r="E303" s="1">
        <v>7</v>
      </c>
      <c r="F303" s="3" t="s">
        <v>187</v>
      </c>
      <c r="G303" s="3">
        <v>3</v>
      </c>
      <c r="H303" s="3">
        <v>1</v>
      </c>
      <c r="I303" s="31">
        <v>4.0833000000000001E-2</v>
      </c>
      <c r="J303" s="1"/>
      <c r="K303" s="1">
        <v>2</v>
      </c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>
        <v>6</v>
      </c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  <c r="AT303" s="1"/>
      <c r="AU303" s="1"/>
      <c r="AV303" s="1"/>
      <c r="AW303" s="1"/>
      <c r="AX303" s="1"/>
      <c r="AY303" s="1"/>
      <c r="AZ303" s="1"/>
      <c r="BA303" s="1"/>
      <c r="BB303" s="1"/>
      <c r="BC303" s="1"/>
      <c r="BD303" s="1"/>
      <c r="BE303" s="1"/>
      <c r="BF303" s="1"/>
      <c r="BG303" s="1"/>
      <c r="BH303" s="1"/>
      <c r="BI303" s="1"/>
      <c r="BJ303" s="1"/>
      <c r="BK303" s="1"/>
      <c r="BL303" s="1"/>
      <c r="BM303" s="1"/>
      <c r="BN303" s="1"/>
      <c r="BO303" s="1"/>
      <c r="BP303" s="1"/>
      <c r="BQ303" s="1"/>
      <c r="BR303" s="1"/>
      <c r="BS303" s="1"/>
      <c r="BT303" s="1"/>
      <c r="BU303" s="1"/>
      <c r="BV303" s="1"/>
      <c r="BW303" s="1"/>
      <c r="BX303" s="1"/>
      <c r="BY303" s="1"/>
      <c r="BZ303" s="1"/>
      <c r="CA303" s="1"/>
      <c r="CB303" s="1"/>
      <c r="CC303" s="1"/>
      <c r="CD303" s="1"/>
      <c r="CE303" s="1"/>
      <c r="CF303" s="1"/>
      <c r="CG303" s="1"/>
      <c r="CH303" s="1"/>
      <c r="CI303" s="1"/>
      <c r="CJ303" s="1"/>
      <c r="CK303" s="1"/>
      <c r="CL303" s="1"/>
      <c r="CM303" s="1"/>
      <c r="CN303" s="1"/>
      <c r="CO303" s="1"/>
      <c r="CP303" s="1"/>
      <c r="CQ303" s="1"/>
      <c r="CR303" s="1"/>
      <c r="CS303" s="1"/>
      <c r="CT303" s="1"/>
      <c r="CU303" s="1"/>
      <c r="CV303" s="1"/>
      <c r="CW303" s="1"/>
      <c r="CX303" s="1"/>
      <c r="CY303" s="1"/>
      <c r="CZ303" s="1"/>
      <c r="DA303" s="1"/>
      <c r="DB303" s="1"/>
      <c r="DC303" s="1"/>
      <c r="DD303" s="1"/>
      <c r="DE303" s="1"/>
      <c r="DF303" s="1"/>
      <c r="DG303" s="1"/>
      <c r="DH303" s="1"/>
      <c r="DI303" s="1"/>
      <c r="DJ303" s="1"/>
      <c r="DK303" s="1"/>
      <c r="DL303" s="1"/>
      <c r="DM303" s="1"/>
      <c r="DN303" s="1"/>
      <c r="DO303" s="1"/>
      <c r="DP303" s="1"/>
      <c r="DQ303" s="1"/>
      <c r="DR303" s="1"/>
      <c r="DS303" s="1"/>
      <c r="DT303" s="1"/>
      <c r="DU303" s="1"/>
      <c r="DV303" s="1"/>
      <c r="DW303" s="1"/>
      <c r="DX303" s="1">
        <v>8</v>
      </c>
      <c r="DY303" s="1">
        <v>8</v>
      </c>
      <c r="DZ303" s="43">
        <f t="shared" si="12"/>
        <v>2.6666666666666665</v>
      </c>
      <c r="EA303" s="43">
        <f t="shared" si="13"/>
        <v>2.6666666666666665</v>
      </c>
      <c r="EB303" s="44">
        <f t="shared" si="14"/>
        <v>1.3611E-2</v>
      </c>
    </row>
    <row r="304" spans="1:132" x14ac:dyDescent="0.2">
      <c r="A304" s="2">
        <v>44917</v>
      </c>
      <c r="B304" s="15" t="s">
        <v>324</v>
      </c>
      <c r="C304" s="3" t="s">
        <v>12</v>
      </c>
      <c r="D304" s="1" t="s">
        <v>454</v>
      </c>
      <c r="E304" s="1">
        <v>6</v>
      </c>
      <c r="F304" s="3" t="s">
        <v>187</v>
      </c>
      <c r="G304" s="3">
        <v>5</v>
      </c>
      <c r="H304" s="3">
        <v>2</v>
      </c>
      <c r="I304" s="31">
        <v>4.8000000000000001E-2</v>
      </c>
      <c r="J304" s="1"/>
      <c r="K304" s="1">
        <v>2</v>
      </c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>
        <v>5</v>
      </c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  <c r="AS304" s="1"/>
      <c r="AT304" s="1"/>
      <c r="AU304" s="1"/>
      <c r="AV304" s="1"/>
      <c r="AW304" s="1"/>
      <c r="AX304" s="1"/>
      <c r="AY304" s="1"/>
      <c r="AZ304" s="1"/>
      <c r="BA304" s="1"/>
      <c r="BB304" s="1"/>
      <c r="BC304" s="1"/>
      <c r="BD304" s="1"/>
      <c r="BE304" s="1"/>
      <c r="BF304" s="1"/>
      <c r="BG304" s="1"/>
      <c r="BH304" s="1"/>
      <c r="BI304" s="1"/>
      <c r="BJ304" s="1"/>
      <c r="BK304" s="1"/>
      <c r="BL304" s="1"/>
      <c r="BM304" s="1"/>
      <c r="BN304" s="1"/>
      <c r="BO304" s="1"/>
      <c r="BP304" s="1"/>
      <c r="BQ304" s="1"/>
      <c r="BR304" s="1"/>
      <c r="BS304" s="1"/>
      <c r="BT304" s="1"/>
      <c r="BU304" s="1"/>
      <c r="BV304" s="1"/>
      <c r="BW304" s="1"/>
      <c r="BX304" s="1"/>
      <c r="BY304" s="1"/>
      <c r="BZ304" s="1"/>
      <c r="CA304" s="1"/>
      <c r="CB304" s="1"/>
      <c r="CC304" s="1"/>
      <c r="CD304" s="1"/>
      <c r="CE304" s="1"/>
      <c r="CF304" s="1"/>
      <c r="CG304" s="1"/>
      <c r="CH304" s="1"/>
      <c r="CI304" s="1"/>
      <c r="CJ304" s="1"/>
      <c r="CK304" s="1"/>
      <c r="CL304" s="1"/>
      <c r="CM304" s="1"/>
      <c r="CN304" s="1"/>
      <c r="CO304" s="1"/>
      <c r="CP304" s="1"/>
      <c r="CQ304" s="1"/>
      <c r="CR304" s="1"/>
      <c r="CS304" s="1"/>
      <c r="CT304" s="1"/>
      <c r="CU304" s="1"/>
      <c r="CV304" s="1"/>
      <c r="CW304" s="1"/>
      <c r="CX304" s="1"/>
      <c r="CY304" s="1"/>
      <c r="CZ304" s="1"/>
      <c r="DA304" s="1"/>
      <c r="DB304" s="1"/>
      <c r="DC304" s="1"/>
      <c r="DD304" s="1"/>
      <c r="DE304" s="1"/>
      <c r="DF304" s="1"/>
      <c r="DG304" s="1"/>
      <c r="DH304" s="1"/>
      <c r="DI304" s="1"/>
      <c r="DJ304" s="1"/>
      <c r="DK304" s="1"/>
      <c r="DL304" s="1"/>
      <c r="DM304" s="1"/>
      <c r="DN304" s="1"/>
      <c r="DO304" s="1"/>
      <c r="DP304" s="1"/>
      <c r="DQ304" s="1"/>
      <c r="DR304" s="1"/>
      <c r="DS304" s="1"/>
      <c r="DT304" s="1"/>
      <c r="DU304" s="1"/>
      <c r="DV304" s="1"/>
      <c r="DW304" s="1"/>
      <c r="DX304" s="1">
        <v>7</v>
      </c>
      <c r="DY304" s="1">
        <v>7</v>
      </c>
      <c r="DZ304" s="43">
        <f t="shared" si="12"/>
        <v>0.7</v>
      </c>
      <c r="EA304" s="43">
        <f t="shared" si="13"/>
        <v>0.7</v>
      </c>
      <c r="EB304" s="44">
        <f t="shared" si="14"/>
        <v>4.8000000000000004E-3</v>
      </c>
    </row>
    <row r="305" spans="1:132" x14ac:dyDescent="0.2">
      <c r="A305" s="2">
        <v>44917</v>
      </c>
      <c r="B305" s="15" t="s">
        <v>348</v>
      </c>
      <c r="C305" s="3" t="s">
        <v>5</v>
      </c>
      <c r="D305" s="1" t="s">
        <v>454</v>
      </c>
      <c r="E305" s="1">
        <v>5</v>
      </c>
      <c r="F305" s="3" t="s">
        <v>187</v>
      </c>
      <c r="G305" s="3">
        <v>4</v>
      </c>
      <c r="H305" s="3">
        <v>2</v>
      </c>
      <c r="I305" s="31">
        <v>3.4000000000000002E-2</v>
      </c>
      <c r="J305" s="1"/>
      <c r="K305" s="1">
        <v>4</v>
      </c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>
        <v>4</v>
      </c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  <c r="AT305" s="1"/>
      <c r="AU305" s="1"/>
      <c r="AV305" s="1"/>
      <c r="AW305" s="1"/>
      <c r="AX305" s="1"/>
      <c r="AY305" s="1"/>
      <c r="AZ305" s="1"/>
      <c r="BA305" s="1"/>
      <c r="BB305" s="1"/>
      <c r="BC305" s="1"/>
      <c r="BD305" s="1"/>
      <c r="BE305" s="1"/>
      <c r="BF305" s="1"/>
      <c r="BG305" s="1"/>
      <c r="BH305" s="1"/>
      <c r="BI305" s="1"/>
      <c r="BJ305" s="1"/>
      <c r="BK305" s="1"/>
      <c r="BL305" s="1"/>
      <c r="BM305" s="1"/>
      <c r="BN305" s="1"/>
      <c r="BO305" s="1"/>
      <c r="BP305" s="1"/>
      <c r="BQ305" s="1"/>
      <c r="BR305" s="1"/>
      <c r="BS305" s="1"/>
      <c r="BT305" s="1"/>
      <c r="BU305" s="1"/>
      <c r="BV305" s="1"/>
      <c r="BW305" s="1"/>
      <c r="BX305" s="1"/>
      <c r="BY305" s="1"/>
      <c r="BZ305" s="1"/>
      <c r="CA305" s="1"/>
      <c r="CB305" s="1"/>
      <c r="CC305" s="1"/>
      <c r="CD305" s="1"/>
      <c r="CE305" s="1"/>
      <c r="CF305" s="1"/>
      <c r="CG305" s="1"/>
      <c r="CH305" s="1"/>
      <c r="CI305" s="1"/>
      <c r="CJ305" s="1"/>
      <c r="CK305" s="1"/>
      <c r="CL305" s="1"/>
      <c r="CM305" s="1"/>
      <c r="CN305" s="1"/>
      <c r="CO305" s="1"/>
      <c r="CP305" s="1"/>
      <c r="CQ305" s="1"/>
      <c r="CR305" s="1"/>
      <c r="CS305" s="1"/>
      <c r="CT305" s="1"/>
      <c r="CU305" s="1"/>
      <c r="CV305" s="1"/>
      <c r="CW305" s="1"/>
      <c r="CX305" s="1"/>
      <c r="CY305" s="1"/>
      <c r="CZ305" s="1"/>
      <c r="DA305" s="1"/>
      <c r="DB305" s="1"/>
      <c r="DC305" s="1"/>
      <c r="DD305" s="1"/>
      <c r="DE305" s="1"/>
      <c r="DF305" s="1"/>
      <c r="DG305" s="1"/>
      <c r="DH305" s="1"/>
      <c r="DI305" s="1"/>
      <c r="DJ305" s="1"/>
      <c r="DK305" s="1"/>
      <c r="DL305" s="1"/>
      <c r="DM305" s="1"/>
      <c r="DN305" s="1"/>
      <c r="DO305" s="1"/>
      <c r="DP305" s="1"/>
      <c r="DQ305" s="1"/>
      <c r="DR305" s="1"/>
      <c r="DS305" s="1"/>
      <c r="DT305" s="1"/>
      <c r="DU305" s="1"/>
      <c r="DV305" s="1"/>
      <c r="DW305" s="1"/>
      <c r="DX305" s="1">
        <v>8</v>
      </c>
      <c r="DY305" s="1">
        <v>8</v>
      </c>
      <c r="DZ305" s="43">
        <f t="shared" si="12"/>
        <v>1</v>
      </c>
      <c r="EA305" s="43">
        <f t="shared" si="13"/>
        <v>1</v>
      </c>
      <c r="EB305" s="44">
        <f t="shared" si="14"/>
        <v>4.2500000000000003E-3</v>
      </c>
    </row>
    <row r="306" spans="1:132" x14ac:dyDescent="0.2">
      <c r="A306" s="2">
        <v>44917</v>
      </c>
      <c r="B306" s="15" t="s">
        <v>164</v>
      </c>
      <c r="C306" s="3" t="s">
        <v>300</v>
      </c>
      <c r="D306" s="1" t="s">
        <v>454</v>
      </c>
      <c r="E306" s="1">
        <v>3</v>
      </c>
      <c r="F306" s="3" t="s">
        <v>187</v>
      </c>
      <c r="G306" s="3">
        <v>3</v>
      </c>
      <c r="H306" s="3">
        <v>2</v>
      </c>
      <c r="I306" s="31">
        <v>0.61583299999999996</v>
      </c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>
        <v>6</v>
      </c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  <c r="AS306" s="1"/>
      <c r="AT306" s="1"/>
      <c r="AU306" s="1"/>
      <c r="AV306" s="1"/>
      <c r="AW306" s="1"/>
      <c r="AX306" s="1"/>
      <c r="AY306" s="1"/>
      <c r="AZ306" s="1"/>
      <c r="BA306" s="1"/>
      <c r="BB306" s="1"/>
      <c r="BC306" s="1"/>
      <c r="BD306" s="1"/>
      <c r="BE306" s="1"/>
      <c r="BF306" s="1"/>
      <c r="BG306" s="1"/>
      <c r="BH306" s="1"/>
      <c r="BI306" s="1"/>
      <c r="BJ306" s="1"/>
      <c r="BK306" s="1"/>
      <c r="BL306" s="1"/>
      <c r="BM306" s="1"/>
      <c r="BN306" s="1"/>
      <c r="BO306" s="1"/>
      <c r="BP306" s="1"/>
      <c r="BQ306" s="1"/>
      <c r="BR306" s="1"/>
      <c r="BS306" s="1"/>
      <c r="BT306" s="1"/>
      <c r="BU306" s="1"/>
      <c r="BV306" s="1"/>
      <c r="BW306" s="1"/>
      <c r="BX306" s="1"/>
      <c r="BY306" s="1"/>
      <c r="BZ306" s="1"/>
      <c r="CA306" s="1"/>
      <c r="CB306" s="1"/>
      <c r="CC306" s="1"/>
      <c r="CD306" s="1"/>
      <c r="CE306" s="1"/>
      <c r="CF306" s="1"/>
      <c r="CG306" s="1"/>
      <c r="CH306" s="1"/>
      <c r="CI306" s="1"/>
      <c r="CJ306" s="1"/>
      <c r="CK306" s="1"/>
      <c r="CL306" s="1"/>
      <c r="CM306" s="1"/>
      <c r="CN306" s="1"/>
      <c r="CO306" s="1"/>
      <c r="CP306" s="1"/>
      <c r="CQ306" s="1"/>
      <c r="CR306" s="1"/>
      <c r="CS306" s="1"/>
      <c r="CT306" s="1"/>
      <c r="CU306" s="1"/>
      <c r="CV306" s="1"/>
      <c r="CW306" s="1"/>
      <c r="CX306" s="1"/>
      <c r="CY306" s="1"/>
      <c r="CZ306" s="1"/>
      <c r="DA306" s="1"/>
      <c r="DB306" s="1">
        <v>1</v>
      </c>
      <c r="DC306" s="1"/>
      <c r="DD306" s="1">
        <v>1</v>
      </c>
      <c r="DE306" s="1"/>
      <c r="DF306" s="1"/>
      <c r="DG306" s="1"/>
      <c r="DH306" s="1"/>
      <c r="DI306" s="1"/>
      <c r="DJ306" s="1"/>
      <c r="DK306" s="1"/>
      <c r="DL306" s="1"/>
      <c r="DM306" s="1"/>
      <c r="DN306" s="1"/>
      <c r="DO306" s="1"/>
      <c r="DP306" s="1"/>
      <c r="DQ306" s="1"/>
      <c r="DR306" s="1"/>
      <c r="DS306" s="1"/>
      <c r="DT306" s="1"/>
      <c r="DU306" s="1"/>
      <c r="DV306" s="1"/>
      <c r="DW306" s="1"/>
      <c r="DX306" s="1">
        <v>8</v>
      </c>
      <c r="DY306" s="1">
        <v>6</v>
      </c>
      <c r="DZ306" s="43">
        <f t="shared" si="12"/>
        <v>1.3333333333333333</v>
      </c>
      <c r="EA306" s="43">
        <f t="shared" si="13"/>
        <v>1</v>
      </c>
      <c r="EB306" s="44">
        <f t="shared" si="14"/>
        <v>0.10263883333333333</v>
      </c>
    </row>
    <row r="307" spans="1:132" x14ac:dyDescent="0.2">
      <c r="A307" s="2">
        <v>44917</v>
      </c>
      <c r="B307" s="15" t="s">
        <v>218</v>
      </c>
      <c r="C307" s="3" t="s">
        <v>7</v>
      </c>
      <c r="D307" s="1" t="s">
        <v>454</v>
      </c>
      <c r="E307" s="1">
        <v>2</v>
      </c>
      <c r="F307" s="3" t="s">
        <v>187</v>
      </c>
      <c r="G307" s="3">
        <v>3</v>
      </c>
      <c r="H307" s="3">
        <v>2</v>
      </c>
      <c r="I307" s="31">
        <v>2.3333E-2</v>
      </c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>
        <v>6</v>
      </c>
      <c r="AC307" s="1">
        <v>2</v>
      </c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S307" s="1"/>
      <c r="AT307" s="1"/>
      <c r="AU307" s="1"/>
      <c r="AV307" s="1"/>
      <c r="AW307" s="1"/>
      <c r="AX307" s="1"/>
      <c r="AY307" s="1"/>
      <c r="AZ307" s="1"/>
      <c r="BA307" s="1"/>
      <c r="BB307" s="1"/>
      <c r="BC307" s="1"/>
      <c r="BD307" s="1"/>
      <c r="BE307" s="1"/>
      <c r="BF307" s="1"/>
      <c r="BG307" s="1"/>
      <c r="BH307" s="1"/>
      <c r="BI307" s="1"/>
      <c r="BJ307" s="1"/>
      <c r="BK307" s="1"/>
      <c r="BL307" s="1"/>
      <c r="BM307" s="1"/>
      <c r="BN307" s="1"/>
      <c r="BO307" s="1"/>
      <c r="BP307" s="1"/>
      <c r="BQ307" s="1"/>
      <c r="BR307" s="1"/>
      <c r="BS307" s="1"/>
      <c r="BT307" s="1"/>
      <c r="BU307" s="1"/>
      <c r="BV307" s="1"/>
      <c r="BW307" s="1"/>
      <c r="BX307" s="1"/>
      <c r="BY307" s="1"/>
      <c r="BZ307" s="1"/>
      <c r="CA307" s="1"/>
      <c r="CB307" s="1"/>
      <c r="CC307" s="1"/>
      <c r="CD307" s="1"/>
      <c r="CE307" s="1"/>
      <c r="CF307" s="1"/>
      <c r="CG307" s="1"/>
      <c r="CH307" s="1"/>
      <c r="CI307" s="1"/>
      <c r="CJ307" s="1"/>
      <c r="CK307" s="1"/>
      <c r="CL307" s="1"/>
      <c r="CM307" s="1"/>
      <c r="CN307" s="1"/>
      <c r="CO307" s="1"/>
      <c r="CP307" s="1"/>
      <c r="CQ307" s="1"/>
      <c r="CR307" s="1"/>
      <c r="CS307" s="1"/>
      <c r="CT307" s="1"/>
      <c r="CU307" s="1"/>
      <c r="CV307" s="1"/>
      <c r="CW307" s="1"/>
      <c r="CX307" s="1"/>
      <c r="CY307" s="1"/>
      <c r="CZ307" s="1"/>
      <c r="DA307" s="1"/>
      <c r="DB307" s="1"/>
      <c r="DC307" s="1"/>
      <c r="DD307" s="1"/>
      <c r="DE307" s="1"/>
      <c r="DF307" s="1"/>
      <c r="DG307" s="1"/>
      <c r="DH307" s="1"/>
      <c r="DI307" s="1"/>
      <c r="DJ307" s="1"/>
      <c r="DK307" s="1"/>
      <c r="DL307" s="1"/>
      <c r="DM307" s="1"/>
      <c r="DN307" s="1"/>
      <c r="DO307" s="1"/>
      <c r="DP307" s="1"/>
      <c r="DQ307" s="1"/>
      <c r="DR307" s="1"/>
      <c r="DS307" s="1"/>
      <c r="DT307" s="1"/>
      <c r="DU307" s="1"/>
      <c r="DV307" s="1"/>
      <c r="DW307" s="1"/>
      <c r="DX307" s="1">
        <v>8</v>
      </c>
      <c r="DY307" s="1">
        <v>8</v>
      </c>
      <c r="DZ307" s="43">
        <f t="shared" si="12"/>
        <v>1.3333333333333333</v>
      </c>
      <c r="EA307" s="43">
        <f t="shared" si="13"/>
        <v>1.3333333333333333</v>
      </c>
      <c r="EB307" s="44">
        <f t="shared" si="14"/>
        <v>3.8888333333333331E-3</v>
      </c>
    </row>
    <row r="308" spans="1:132" x14ac:dyDescent="0.2">
      <c r="A308" s="2">
        <v>44917</v>
      </c>
      <c r="B308" s="15" t="s">
        <v>444</v>
      </c>
      <c r="C308" s="3" t="s">
        <v>11</v>
      </c>
      <c r="D308" s="1" t="s">
        <v>454</v>
      </c>
      <c r="E308" s="1">
        <v>1</v>
      </c>
      <c r="F308" s="3" t="s">
        <v>187</v>
      </c>
      <c r="G308" s="3">
        <v>5</v>
      </c>
      <c r="H308" s="3">
        <v>2</v>
      </c>
      <c r="I308" s="31">
        <v>9.5000000000000001E-2</v>
      </c>
      <c r="J308" s="1"/>
      <c r="K308" s="1">
        <v>1</v>
      </c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>
        <v>2</v>
      </c>
      <c r="AC308" s="1"/>
      <c r="AD308" s="1"/>
      <c r="AE308" s="1"/>
      <c r="AF308" s="1">
        <v>1</v>
      </c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  <c r="AT308" s="1"/>
      <c r="AU308" s="1"/>
      <c r="AV308" s="1"/>
      <c r="AW308" s="1"/>
      <c r="AX308" s="1"/>
      <c r="AY308" s="1"/>
      <c r="AZ308" s="1"/>
      <c r="BA308" s="1"/>
      <c r="BB308" s="1"/>
      <c r="BC308" s="1"/>
      <c r="BD308" s="1"/>
      <c r="BE308" s="1"/>
      <c r="BF308" s="1"/>
      <c r="BG308" s="1"/>
      <c r="BH308" s="1"/>
      <c r="BI308" s="1"/>
      <c r="BJ308" s="1"/>
      <c r="BK308" s="1"/>
      <c r="BL308" s="1"/>
      <c r="BM308" s="1"/>
      <c r="BN308" s="1"/>
      <c r="BO308" s="1"/>
      <c r="BP308" s="1"/>
      <c r="BQ308" s="1"/>
      <c r="BR308" s="1"/>
      <c r="BS308" s="1"/>
      <c r="BT308" s="1"/>
      <c r="BU308" s="1"/>
      <c r="BV308" s="1"/>
      <c r="BW308" s="1"/>
      <c r="BX308" s="1"/>
      <c r="BY308" s="1"/>
      <c r="BZ308" s="1"/>
      <c r="CA308" s="1"/>
      <c r="CB308" s="1"/>
      <c r="CC308" s="1"/>
      <c r="CD308" s="1"/>
      <c r="CE308" s="1"/>
      <c r="CF308" s="1"/>
      <c r="CG308" s="1"/>
      <c r="CH308" s="1"/>
      <c r="CI308" s="1"/>
      <c r="CJ308" s="1"/>
      <c r="CK308" s="1"/>
      <c r="CL308" s="1"/>
      <c r="CM308" s="1"/>
      <c r="CN308" s="1"/>
      <c r="CO308" s="1"/>
      <c r="CP308" s="1"/>
      <c r="CQ308" s="1"/>
      <c r="CR308" s="1"/>
      <c r="CS308" s="1"/>
      <c r="CT308" s="1"/>
      <c r="CU308" s="1"/>
      <c r="CV308" s="1"/>
      <c r="CW308" s="1"/>
      <c r="CX308" s="1"/>
      <c r="CY308" s="1"/>
      <c r="CZ308" s="1"/>
      <c r="DA308" s="1"/>
      <c r="DB308" s="1"/>
      <c r="DC308" s="1"/>
      <c r="DD308" s="1"/>
      <c r="DE308" s="1"/>
      <c r="DF308" s="1"/>
      <c r="DG308" s="1"/>
      <c r="DH308" s="1"/>
      <c r="DI308" s="1"/>
      <c r="DJ308" s="1"/>
      <c r="DK308" s="1"/>
      <c r="DL308" s="1"/>
      <c r="DM308" s="1"/>
      <c r="DN308" s="1"/>
      <c r="DO308" s="1"/>
      <c r="DP308" s="1"/>
      <c r="DQ308" s="1"/>
      <c r="DR308" s="1"/>
      <c r="DS308" s="1"/>
      <c r="DT308" s="1"/>
      <c r="DU308" s="1"/>
      <c r="DV308" s="1"/>
      <c r="DW308" s="1"/>
      <c r="DX308" s="1">
        <v>4</v>
      </c>
      <c r="DY308" s="1">
        <v>4</v>
      </c>
      <c r="DZ308" s="43">
        <f t="shared" si="12"/>
        <v>0.4</v>
      </c>
      <c r="EA308" s="43">
        <f t="shared" si="13"/>
        <v>0.4</v>
      </c>
      <c r="EB308" s="44">
        <f t="shared" si="14"/>
        <v>9.4999999999999998E-3</v>
      </c>
    </row>
    <row r="309" spans="1:132" x14ac:dyDescent="0.2">
      <c r="A309" s="2">
        <v>44919</v>
      </c>
      <c r="B309" s="15" t="s">
        <v>367</v>
      </c>
      <c r="C309" s="3" t="s">
        <v>0</v>
      </c>
      <c r="D309" s="1" t="s">
        <v>454</v>
      </c>
      <c r="E309" s="1">
        <v>10</v>
      </c>
      <c r="F309" s="3" t="s">
        <v>187</v>
      </c>
      <c r="G309" s="3">
        <v>5</v>
      </c>
      <c r="H309" s="3">
        <v>2</v>
      </c>
      <c r="I309" s="31">
        <v>4.4999999999999998E-2</v>
      </c>
      <c r="J309" s="1"/>
      <c r="K309" s="1">
        <v>1</v>
      </c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>
        <v>6</v>
      </c>
      <c r="Y309" s="1"/>
      <c r="Z309" s="1"/>
      <c r="AA309" s="1"/>
      <c r="AB309" s="1"/>
      <c r="AC309" s="1">
        <v>2</v>
      </c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  <c r="AT309" s="1"/>
      <c r="AU309" s="1"/>
      <c r="AV309" s="1"/>
      <c r="AW309" s="1"/>
      <c r="AX309" s="1"/>
      <c r="AY309" s="1"/>
      <c r="AZ309" s="1"/>
      <c r="BA309" s="1"/>
      <c r="BB309" s="1"/>
      <c r="BC309" s="1"/>
      <c r="BD309" s="1"/>
      <c r="BE309" s="1"/>
      <c r="BF309" s="1"/>
      <c r="BG309" s="1"/>
      <c r="BH309" s="1"/>
      <c r="BI309" s="1"/>
      <c r="BJ309" s="1"/>
      <c r="BK309" s="1"/>
      <c r="BL309" s="1"/>
      <c r="BM309" s="1"/>
      <c r="BN309" s="1"/>
      <c r="BO309" s="1"/>
      <c r="BP309" s="1"/>
      <c r="BQ309" s="1"/>
      <c r="BR309" s="1"/>
      <c r="BS309" s="1"/>
      <c r="BT309" s="1"/>
      <c r="BU309" s="1"/>
      <c r="BV309" s="1"/>
      <c r="BW309" s="1"/>
      <c r="BX309" s="1"/>
      <c r="BY309" s="1"/>
      <c r="BZ309" s="1"/>
      <c r="CA309" s="1"/>
      <c r="CB309" s="1"/>
      <c r="CC309" s="1"/>
      <c r="CD309" s="1"/>
      <c r="CE309" s="1"/>
      <c r="CF309" s="1"/>
      <c r="CG309" s="1"/>
      <c r="CH309" s="1"/>
      <c r="CI309" s="1"/>
      <c r="CJ309" s="1"/>
      <c r="CK309" s="1"/>
      <c r="CL309" s="1"/>
      <c r="CM309" s="1"/>
      <c r="CN309" s="1"/>
      <c r="CO309" s="1"/>
      <c r="CP309" s="1"/>
      <c r="CQ309" s="1"/>
      <c r="CR309" s="1"/>
      <c r="CS309" s="1"/>
      <c r="CT309" s="1"/>
      <c r="CU309" s="1"/>
      <c r="CV309" s="1"/>
      <c r="CW309" s="1"/>
      <c r="CX309" s="1"/>
      <c r="CY309" s="1"/>
      <c r="CZ309" s="1"/>
      <c r="DA309" s="1"/>
      <c r="DB309" s="1"/>
      <c r="DC309" s="1"/>
      <c r="DD309" s="1"/>
      <c r="DE309" s="1"/>
      <c r="DF309" s="1"/>
      <c r="DG309" s="1"/>
      <c r="DH309" s="1"/>
      <c r="DI309" s="1"/>
      <c r="DJ309" s="1"/>
      <c r="DK309" s="1"/>
      <c r="DL309" s="1"/>
      <c r="DM309" s="1"/>
      <c r="DN309" s="1"/>
      <c r="DO309" s="1"/>
      <c r="DP309" s="1"/>
      <c r="DQ309" s="1"/>
      <c r="DR309" s="1"/>
      <c r="DS309" s="1"/>
      <c r="DT309" s="1"/>
      <c r="DU309" s="1"/>
      <c r="DV309" s="1"/>
      <c r="DW309" s="1"/>
      <c r="DX309" s="1">
        <v>9</v>
      </c>
      <c r="DY309" s="1">
        <v>9</v>
      </c>
      <c r="DZ309" s="43">
        <f t="shared" si="12"/>
        <v>0.9</v>
      </c>
      <c r="EA309" s="43">
        <f t="shared" si="13"/>
        <v>0.9</v>
      </c>
      <c r="EB309" s="44">
        <f t="shared" si="14"/>
        <v>4.4999999999999997E-3</v>
      </c>
    </row>
    <row r="310" spans="1:132" x14ac:dyDescent="0.2">
      <c r="A310" s="2">
        <v>44919</v>
      </c>
      <c r="B310" s="15" t="s">
        <v>341</v>
      </c>
      <c r="C310" s="5" t="s">
        <v>1</v>
      </c>
      <c r="D310" s="1" t="s">
        <v>454</v>
      </c>
      <c r="E310" s="1">
        <v>9</v>
      </c>
      <c r="F310" s="3" t="s">
        <v>187</v>
      </c>
      <c r="G310" s="3">
        <v>3</v>
      </c>
      <c r="H310" s="3">
        <v>2</v>
      </c>
      <c r="I310" s="31">
        <v>0.17150000000000001</v>
      </c>
      <c r="J310" s="1"/>
      <c r="K310" s="1">
        <v>1</v>
      </c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>
        <v>4</v>
      </c>
      <c r="AC310" s="1"/>
      <c r="AD310" s="1"/>
      <c r="AE310" s="1"/>
      <c r="AF310" s="1">
        <v>2</v>
      </c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  <c r="AT310" s="1"/>
      <c r="AU310" s="1"/>
      <c r="AV310" s="1"/>
      <c r="AW310" s="1"/>
      <c r="AX310" s="1"/>
      <c r="AY310" s="1"/>
      <c r="AZ310" s="1"/>
      <c r="BA310" s="1"/>
      <c r="BB310" s="1"/>
      <c r="BC310" s="1"/>
      <c r="BD310" s="1"/>
      <c r="BE310" s="1"/>
      <c r="BF310" s="1"/>
      <c r="BG310" s="1"/>
      <c r="BH310" s="1"/>
      <c r="BI310" s="1">
        <v>1</v>
      </c>
      <c r="BJ310" s="1"/>
      <c r="BK310" s="1"/>
      <c r="BL310" s="1"/>
      <c r="BM310" s="1"/>
      <c r="BN310" s="1"/>
      <c r="BO310" s="1"/>
      <c r="BP310" s="1"/>
      <c r="BQ310" s="1"/>
      <c r="BR310" s="1"/>
      <c r="BS310" s="1"/>
      <c r="BT310" s="1"/>
      <c r="BU310" s="1"/>
      <c r="BV310" s="1"/>
      <c r="BW310" s="1"/>
      <c r="BX310" s="1"/>
      <c r="BY310" s="1"/>
      <c r="BZ310" s="1"/>
      <c r="CA310" s="1"/>
      <c r="CB310" s="1"/>
      <c r="CC310" s="1"/>
      <c r="CD310" s="1"/>
      <c r="CE310" s="1"/>
      <c r="CF310" s="1"/>
      <c r="CG310" s="1"/>
      <c r="CH310" s="1"/>
      <c r="CI310" s="1"/>
      <c r="CJ310" s="1"/>
      <c r="CK310" s="1"/>
      <c r="CL310" s="1"/>
      <c r="CM310" s="1"/>
      <c r="CN310" s="1"/>
      <c r="CO310" s="1"/>
      <c r="CP310" s="1"/>
      <c r="CQ310" s="1"/>
      <c r="CR310" s="1"/>
      <c r="CS310" s="1"/>
      <c r="CT310" s="1"/>
      <c r="CU310" s="1"/>
      <c r="CV310" s="1"/>
      <c r="CW310" s="1"/>
      <c r="CX310" s="1"/>
      <c r="CY310" s="1"/>
      <c r="CZ310" s="1"/>
      <c r="DA310" s="1"/>
      <c r="DB310" s="1"/>
      <c r="DC310" s="1"/>
      <c r="DD310" s="1"/>
      <c r="DE310" s="1"/>
      <c r="DF310" s="1"/>
      <c r="DG310" s="1"/>
      <c r="DH310" s="1"/>
      <c r="DI310" s="1"/>
      <c r="DJ310" s="1"/>
      <c r="DK310" s="1"/>
      <c r="DL310" s="1"/>
      <c r="DM310" s="1"/>
      <c r="DN310" s="1"/>
      <c r="DO310" s="1"/>
      <c r="DP310" s="1"/>
      <c r="DQ310" s="1"/>
      <c r="DR310" s="1"/>
      <c r="DS310" s="1"/>
      <c r="DT310" s="1"/>
      <c r="DU310" s="1"/>
      <c r="DV310" s="1"/>
      <c r="DW310" s="1"/>
      <c r="DX310" s="1">
        <v>8</v>
      </c>
      <c r="DY310" s="1">
        <v>8</v>
      </c>
      <c r="DZ310" s="43">
        <f t="shared" si="12"/>
        <v>1.3333333333333333</v>
      </c>
      <c r="EA310" s="43">
        <f t="shared" si="13"/>
        <v>1.3333333333333333</v>
      </c>
      <c r="EB310" s="44">
        <f t="shared" si="14"/>
        <v>2.8583333333333336E-2</v>
      </c>
    </row>
    <row r="311" spans="1:132" x14ac:dyDescent="0.2">
      <c r="A311" s="2">
        <v>44919</v>
      </c>
      <c r="B311" s="15" t="s">
        <v>295</v>
      </c>
      <c r="C311" s="5" t="s">
        <v>2</v>
      </c>
      <c r="D311" s="1" t="s">
        <v>454</v>
      </c>
      <c r="E311" s="1">
        <v>8</v>
      </c>
      <c r="F311" s="3" t="s">
        <v>187</v>
      </c>
      <c r="G311" s="3">
        <v>5</v>
      </c>
      <c r="H311" s="3">
        <v>2</v>
      </c>
      <c r="I311" s="31">
        <v>0.17749999999999999</v>
      </c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>
        <v>1</v>
      </c>
      <c r="Y311" s="1"/>
      <c r="Z311" s="1"/>
      <c r="AA311" s="1"/>
      <c r="AB311" s="1">
        <v>2</v>
      </c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  <c r="AU311" s="1"/>
      <c r="AV311" s="1"/>
      <c r="AW311" s="1"/>
      <c r="AX311" s="1"/>
      <c r="AY311" s="1"/>
      <c r="AZ311" s="1"/>
      <c r="BA311" s="1"/>
      <c r="BB311" s="1"/>
      <c r="BC311" s="1"/>
      <c r="BD311" s="1"/>
      <c r="BE311" s="1"/>
      <c r="BF311" s="1"/>
      <c r="BG311" s="1"/>
      <c r="BH311" s="1"/>
      <c r="BI311" s="1"/>
      <c r="BJ311" s="1"/>
      <c r="BK311" s="1"/>
      <c r="BL311" s="1"/>
      <c r="BM311" s="1"/>
      <c r="BN311" s="1">
        <v>2</v>
      </c>
      <c r="BO311" s="1"/>
      <c r="BP311" s="1"/>
      <c r="BQ311" s="1"/>
      <c r="BR311" s="1"/>
      <c r="BS311" s="1"/>
      <c r="BT311" s="1"/>
      <c r="BU311" s="1"/>
      <c r="BV311" s="1"/>
      <c r="BW311" s="1"/>
      <c r="BX311" s="1"/>
      <c r="BY311" s="1"/>
      <c r="BZ311" s="1"/>
      <c r="CA311" s="1"/>
      <c r="CB311" s="1"/>
      <c r="CC311" s="1"/>
      <c r="CD311" s="1"/>
      <c r="CE311" s="1"/>
      <c r="CF311" s="1"/>
      <c r="CG311" s="1"/>
      <c r="CH311" s="1"/>
      <c r="CI311" s="1"/>
      <c r="CJ311" s="1"/>
      <c r="CK311" s="1"/>
      <c r="CL311" s="1"/>
      <c r="CM311" s="1"/>
      <c r="CN311" s="1"/>
      <c r="CO311" s="1"/>
      <c r="CP311" s="1"/>
      <c r="CQ311" s="1"/>
      <c r="CR311" s="1"/>
      <c r="CS311" s="1"/>
      <c r="CT311" s="1"/>
      <c r="CU311" s="1"/>
      <c r="CV311" s="1"/>
      <c r="CW311" s="1"/>
      <c r="CX311" s="1"/>
      <c r="CY311" s="1"/>
      <c r="CZ311" s="1"/>
      <c r="DA311" s="1"/>
      <c r="DB311" s="1"/>
      <c r="DC311" s="1"/>
      <c r="DD311" s="1"/>
      <c r="DE311" s="1"/>
      <c r="DF311" s="1"/>
      <c r="DG311" s="1"/>
      <c r="DH311" s="1"/>
      <c r="DI311" s="1"/>
      <c r="DJ311" s="1"/>
      <c r="DK311" s="1"/>
      <c r="DL311" s="1"/>
      <c r="DM311" s="1"/>
      <c r="DN311" s="1"/>
      <c r="DO311" s="1"/>
      <c r="DP311" s="1"/>
      <c r="DQ311" s="1"/>
      <c r="DR311" s="1"/>
      <c r="DS311" s="1"/>
      <c r="DT311" s="1"/>
      <c r="DU311" s="1"/>
      <c r="DV311" s="1"/>
      <c r="DW311" s="1"/>
      <c r="DX311" s="1">
        <v>5</v>
      </c>
      <c r="DY311" s="1">
        <v>5</v>
      </c>
      <c r="DZ311" s="43">
        <f t="shared" si="12"/>
        <v>0.5</v>
      </c>
      <c r="EA311" s="43">
        <f t="shared" si="13"/>
        <v>0.5</v>
      </c>
      <c r="EB311" s="44">
        <f t="shared" si="14"/>
        <v>1.7749999999999998E-2</v>
      </c>
    </row>
    <row r="312" spans="1:132" x14ac:dyDescent="0.2">
      <c r="A312" s="2">
        <v>44919</v>
      </c>
      <c r="B312" s="15" t="s">
        <v>344</v>
      </c>
      <c r="C312" s="46" t="s">
        <v>3</v>
      </c>
      <c r="D312" s="1" t="s">
        <v>454</v>
      </c>
      <c r="E312" s="1">
        <v>7</v>
      </c>
      <c r="F312" s="3" t="s">
        <v>187</v>
      </c>
      <c r="G312" s="3">
        <v>3</v>
      </c>
      <c r="H312" s="3">
        <v>1</v>
      </c>
      <c r="I312" s="31">
        <v>0.3</v>
      </c>
      <c r="J312" s="1"/>
      <c r="K312" s="1">
        <v>1</v>
      </c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  <c r="AT312" s="1"/>
      <c r="AU312" s="1"/>
      <c r="AV312" s="1"/>
      <c r="AW312" s="1"/>
      <c r="AX312" s="1"/>
      <c r="AY312" s="1"/>
      <c r="AZ312" s="1"/>
      <c r="BA312" s="1"/>
      <c r="BB312" s="1"/>
      <c r="BC312" s="1"/>
      <c r="BD312" s="1"/>
      <c r="BE312" s="1"/>
      <c r="BF312" s="1"/>
      <c r="BG312" s="1"/>
      <c r="BH312" s="1"/>
      <c r="BI312" s="1"/>
      <c r="BJ312" s="1"/>
      <c r="BK312" s="1"/>
      <c r="BL312" s="1"/>
      <c r="BM312" s="1"/>
      <c r="BN312" s="1"/>
      <c r="BO312" s="1"/>
      <c r="BP312" s="1"/>
      <c r="BQ312" s="1"/>
      <c r="BR312" s="1"/>
      <c r="BS312" s="1"/>
      <c r="BT312" s="1"/>
      <c r="BU312" s="1"/>
      <c r="BV312" s="1"/>
      <c r="BW312" s="1"/>
      <c r="BX312" s="1"/>
      <c r="BY312" s="1"/>
      <c r="BZ312" s="1"/>
      <c r="CA312" s="1"/>
      <c r="CB312" s="1"/>
      <c r="CC312" s="1"/>
      <c r="CD312" s="1"/>
      <c r="CE312" s="1"/>
      <c r="CF312" s="1"/>
      <c r="CG312" s="1"/>
      <c r="CH312" s="1"/>
      <c r="CI312" s="1"/>
      <c r="CJ312" s="1">
        <v>1</v>
      </c>
      <c r="CK312" s="1"/>
      <c r="CL312" s="1"/>
      <c r="CM312" s="1"/>
      <c r="CN312" s="1"/>
      <c r="CO312" s="1"/>
      <c r="CP312" s="1"/>
      <c r="CQ312" s="1"/>
      <c r="CR312" s="1"/>
      <c r="CS312" s="1"/>
      <c r="CT312" s="1"/>
      <c r="CU312" s="1"/>
      <c r="CV312" s="1"/>
      <c r="CW312" s="1"/>
      <c r="CX312" s="1"/>
      <c r="CY312" s="1"/>
      <c r="CZ312" s="1"/>
      <c r="DA312" s="1"/>
      <c r="DB312" s="1"/>
      <c r="DC312" s="1"/>
      <c r="DD312" s="1"/>
      <c r="DE312" s="1"/>
      <c r="DF312" s="1"/>
      <c r="DG312" s="1"/>
      <c r="DH312" s="1"/>
      <c r="DI312" s="1"/>
      <c r="DJ312" s="1"/>
      <c r="DK312" s="1"/>
      <c r="DL312" s="1"/>
      <c r="DM312" s="1"/>
      <c r="DN312" s="1"/>
      <c r="DO312" s="1"/>
      <c r="DP312" s="1"/>
      <c r="DQ312" s="1"/>
      <c r="DR312" s="1"/>
      <c r="DS312" s="1"/>
      <c r="DT312" s="1"/>
      <c r="DU312" s="1"/>
      <c r="DV312" s="1"/>
      <c r="DW312" s="1">
        <v>1</v>
      </c>
      <c r="DX312" s="1">
        <v>3</v>
      </c>
      <c r="DY312" s="1">
        <v>1</v>
      </c>
      <c r="DZ312" s="43">
        <f t="shared" si="12"/>
        <v>1</v>
      </c>
      <c r="EA312" s="43">
        <f t="shared" si="13"/>
        <v>0.33333333333333331</v>
      </c>
      <c r="EB312" s="44">
        <f t="shared" si="14"/>
        <v>9.9999999999999992E-2</v>
      </c>
    </row>
    <row r="313" spans="1:132" x14ac:dyDescent="0.2">
      <c r="A313" s="2">
        <v>44919</v>
      </c>
      <c r="B313" s="15" t="s">
        <v>364</v>
      </c>
      <c r="C313" s="5" t="s">
        <v>4</v>
      </c>
      <c r="D313" s="1" t="s">
        <v>454</v>
      </c>
      <c r="E313" s="1">
        <v>6</v>
      </c>
      <c r="F313" s="3" t="s">
        <v>187</v>
      </c>
      <c r="G313" s="3">
        <v>5</v>
      </c>
      <c r="H313" s="3">
        <v>2</v>
      </c>
      <c r="I313" s="31">
        <v>1.4999999999999999E-2</v>
      </c>
      <c r="J313" s="1"/>
      <c r="K313" s="1"/>
      <c r="L313" s="1">
        <v>1</v>
      </c>
      <c r="M313" s="1"/>
      <c r="N313" s="1"/>
      <c r="O313" s="1"/>
      <c r="P313" s="1">
        <v>2</v>
      </c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>
        <v>2</v>
      </c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  <c r="AS313" s="1"/>
      <c r="AT313" s="1"/>
      <c r="AU313" s="1"/>
      <c r="AV313" s="1"/>
      <c r="AW313" s="1"/>
      <c r="AX313" s="1"/>
      <c r="AY313" s="1"/>
      <c r="AZ313" s="1"/>
      <c r="BA313" s="1"/>
      <c r="BB313" s="1"/>
      <c r="BC313" s="1"/>
      <c r="BD313" s="1"/>
      <c r="BE313" s="1"/>
      <c r="BF313" s="1"/>
      <c r="BG313" s="1"/>
      <c r="BH313" s="1"/>
      <c r="BI313" s="1"/>
      <c r="BJ313" s="1"/>
      <c r="BK313" s="1"/>
      <c r="BL313" s="1"/>
      <c r="BM313" s="1"/>
      <c r="BN313" s="1"/>
      <c r="BO313" s="1"/>
      <c r="BP313" s="1"/>
      <c r="BQ313" s="1"/>
      <c r="BR313" s="1"/>
      <c r="BS313" s="1"/>
      <c r="BT313" s="1"/>
      <c r="BU313" s="1"/>
      <c r="BV313" s="1"/>
      <c r="BW313" s="1"/>
      <c r="BX313" s="1"/>
      <c r="BY313" s="1"/>
      <c r="BZ313" s="1"/>
      <c r="CA313" s="1"/>
      <c r="CB313" s="1"/>
      <c r="CC313" s="1"/>
      <c r="CD313" s="1"/>
      <c r="CE313" s="1"/>
      <c r="CF313" s="1"/>
      <c r="CG313" s="1"/>
      <c r="CH313" s="1"/>
      <c r="CI313" s="1"/>
      <c r="CJ313" s="1"/>
      <c r="CK313" s="1"/>
      <c r="CL313" s="1"/>
      <c r="CM313" s="1"/>
      <c r="CN313" s="1"/>
      <c r="CO313" s="1"/>
      <c r="CP313" s="1"/>
      <c r="CQ313" s="1"/>
      <c r="CR313" s="1"/>
      <c r="CS313" s="1"/>
      <c r="CT313" s="1"/>
      <c r="CU313" s="1"/>
      <c r="CV313" s="1"/>
      <c r="CW313" s="1"/>
      <c r="CX313" s="1"/>
      <c r="CY313" s="1"/>
      <c r="CZ313" s="1"/>
      <c r="DA313" s="1"/>
      <c r="DB313" s="1"/>
      <c r="DC313" s="1"/>
      <c r="DD313" s="1"/>
      <c r="DE313" s="1"/>
      <c r="DF313" s="1"/>
      <c r="DG313" s="1"/>
      <c r="DH313" s="1"/>
      <c r="DI313" s="1"/>
      <c r="DJ313" s="1"/>
      <c r="DK313" s="1"/>
      <c r="DL313" s="1"/>
      <c r="DM313" s="1"/>
      <c r="DN313" s="1"/>
      <c r="DO313" s="1"/>
      <c r="DP313" s="1"/>
      <c r="DQ313" s="1"/>
      <c r="DR313" s="1"/>
      <c r="DS313" s="1"/>
      <c r="DT313" s="1"/>
      <c r="DU313" s="1"/>
      <c r="DV313" s="1"/>
      <c r="DW313" s="1"/>
      <c r="DX313" s="1">
        <v>5</v>
      </c>
      <c r="DY313" s="1">
        <v>5</v>
      </c>
      <c r="DZ313" s="43">
        <f t="shared" si="12"/>
        <v>0.5</v>
      </c>
      <c r="EA313" s="43">
        <f t="shared" si="13"/>
        <v>0.5</v>
      </c>
      <c r="EB313" s="44">
        <f t="shared" si="14"/>
        <v>1.5E-3</v>
      </c>
    </row>
    <row r="314" spans="1:132" x14ac:dyDescent="0.2">
      <c r="A314" s="2">
        <v>44919</v>
      </c>
      <c r="B314" s="15" t="s">
        <v>212</v>
      </c>
      <c r="C314" s="5" t="s">
        <v>5</v>
      </c>
      <c r="D314" s="1" t="s">
        <v>454</v>
      </c>
      <c r="E314" s="1">
        <v>5</v>
      </c>
      <c r="F314" s="3" t="s">
        <v>187</v>
      </c>
      <c r="G314" s="3">
        <v>5</v>
      </c>
      <c r="H314" s="3">
        <v>2</v>
      </c>
      <c r="I314" s="31">
        <v>3.9800000000000002E-2</v>
      </c>
      <c r="J314" s="1"/>
      <c r="K314" s="1"/>
      <c r="L314" s="1">
        <v>3</v>
      </c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>
        <v>4</v>
      </c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>
        <v>2</v>
      </c>
      <c r="AN314" s="1"/>
      <c r="AO314" s="1"/>
      <c r="AP314" s="1"/>
      <c r="AQ314" s="1"/>
      <c r="AR314" s="1"/>
      <c r="AS314" s="1"/>
      <c r="AT314" s="1"/>
      <c r="AU314" s="1"/>
      <c r="AV314" s="1"/>
      <c r="AW314" s="1"/>
      <c r="AX314" s="1"/>
      <c r="AY314" s="1"/>
      <c r="AZ314" s="1"/>
      <c r="BA314" s="1"/>
      <c r="BB314" s="1"/>
      <c r="BC314" s="1"/>
      <c r="BD314" s="1"/>
      <c r="BE314" s="1"/>
      <c r="BF314" s="1"/>
      <c r="BG314" s="1"/>
      <c r="BH314" s="1"/>
      <c r="BI314" s="1"/>
      <c r="BJ314" s="1"/>
      <c r="BK314" s="1"/>
      <c r="BL314" s="1"/>
      <c r="BM314" s="1"/>
      <c r="BN314" s="1"/>
      <c r="BO314" s="1"/>
      <c r="BP314" s="1"/>
      <c r="BQ314" s="1"/>
      <c r="BR314" s="1"/>
      <c r="BS314" s="1"/>
      <c r="BT314" s="1"/>
      <c r="BU314" s="1"/>
      <c r="BV314" s="1"/>
      <c r="BW314" s="1"/>
      <c r="BX314" s="1"/>
      <c r="BY314" s="1"/>
      <c r="BZ314" s="1"/>
      <c r="CA314" s="1"/>
      <c r="CB314" s="1"/>
      <c r="CC314" s="1"/>
      <c r="CD314" s="1"/>
      <c r="CE314" s="1"/>
      <c r="CF314" s="1"/>
      <c r="CG314" s="1"/>
      <c r="CH314" s="1"/>
      <c r="CI314" s="1"/>
      <c r="CJ314" s="1"/>
      <c r="CK314" s="1"/>
      <c r="CL314" s="1"/>
      <c r="CM314" s="1"/>
      <c r="CN314" s="1"/>
      <c r="CO314" s="1"/>
      <c r="CP314" s="1"/>
      <c r="CQ314" s="1"/>
      <c r="CR314" s="1"/>
      <c r="CS314" s="1"/>
      <c r="CT314" s="1"/>
      <c r="CU314" s="1"/>
      <c r="CV314" s="1"/>
      <c r="CW314" s="1"/>
      <c r="CX314" s="1"/>
      <c r="CY314" s="1"/>
      <c r="CZ314" s="1"/>
      <c r="DA314" s="1"/>
      <c r="DB314" s="1"/>
      <c r="DC314" s="1"/>
      <c r="DD314" s="1"/>
      <c r="DE314" s="1"/>
      <c r="DF314" s="1"/>
      <c r="DG314" s="1"/>
      <c r="DH314" s="1"/>
      <c r="DI314" s="1"/>
      <c r="DJ314" s="1"/>
      <c r="DK314" s="1"/>
      <c r="DL314" s="1"/>
      <c r="DM314" s="1"/>
      <c r="DN314" s="1"/>
      <c r="DO314" s="1"/>
      <c r="DP314" s="1"/>
      <c r="DQ314" s="1"/>
      <c r="DR314" s="1"/>
      <c r="DS314" s="1"/>
      <c r="DT314" s="1"/>
      <c r="DU314" s="1"/>
      <c r="DV314" s="1"/>
      <c r="DW314" s="1"/>
      <c r="DX314" s="1">
        <v>9</v>
      </c>
      <c r="DY314" s="1">
        <v>9</v>
      </c>
      <c r="DZ314" s="43">
        <f t="shared" si="12"/>
        <v>0.9</v>
      </c>
      <c r="EA314" s="43">
        <f t="shared" si="13"/>
        <v>0.9</v>
      </c>
      <c r="EB314" s="44">
        <f t="shared" si="14"/>
        <v>3.98E-3</v>
      </c>
    </row>
    <row r="315" spans="1:132" x14ac:dyDescent="0.2">
      <c r="A315" s="2">
        <v>44919</v>
      </c>
      <c r="B315" s="15" t="s">
        <v>445</v>
      </c>
      <c r="C315" s="5" t="s">
        <v>300</v>
      </c>
      <c r="D315" s="1" t="s">
        <v>454</v>
      </c>
      <c r="E315" s="1">
        <v>3</v>
      </c>
      <c r="F315" s="3" t="s">
        <v>187</v>
      </c>
      <c r="G315" s="3">
        <v>3</v>
      </c>
      <c r="H315" s="3">
        <v>2</v>
      </c>
      <c r="I315" s="31">
        <v>3.3000000000000002E-2</v>
      </c>
      <c r="J315" s="1"/>
      <c r="K315" s="1"/>
      <c r="L315" s="1">
        <v>1</v>
      </c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  <c r="AS315" s="1"/>
      <c r="AT315" s="1"/>
      <c r="AU315" s="1"/>
      <c r="AV315" s="1"/>
      <c r="AW315" s="1"/>
      <c r="AX315" s="1"/>
      <c r="AY315" s="1"/>
      <c r="AZ315" s="1"/>
      <c r="BA315" s="1"/>
      <c r="BB315" s="1"/>
      <c r="BC315" s="1"/>
      <c r="BD315" s="1"/>
      <c r="BE315" s="1"/>
      <c r="BF315" s="1"/>
      <c r="BG315" s="1"/>
      <c r="BH315" s="1"/>
      <c r="BI315" s="1"/>
      <c r="BJ315" s="1"/>
      <c r="BK315" s="1"/>
      <c r="BL315" s="1"/>
      <c r="BM315" s="1"/>
      <c r="BN315" s="1"/>
      <c r="BO315" s="1"/>
      <c r="BP315" s="1"/>
      <c r="BQ315" s="1"/>
      <c r="BR315" s="1"/>
      <c r="BS315" s="1"/>
      <c r="BT315" s="1"/>
      <c r="BU315" s="1"/>
      <c r="BV315" s="1"/>
      <c r="BW315" s="1"/>
      <c r="BX315" s="1"/>
      <c r="BY315" s="1"/>
      <c r="BZ315" s="1"/>
      <c r="CA315" s="1"/>
      <c r="CB315" s="1"/>
      <c r="CC315" s="1"/>
      <c r="CD315" s="1"/>
      <c r="CE315" s="1"/>
      <c r="CF315" s="1"/>
      <c r="CG315" s="1"/>
      <c r="CH315" s="1"/>
      <c r="CI315" s="1"/>
      <c r="CJ315" s="1"/>
      <c r="CK315" s="1"/>
      <c r="CL315" s="1"/>
      <c r="CM315" s="1"/>
      <c r="CN315" s="1"/>
      <c r="CO315" s="1"/>
      <c r="CP315" s="1"/>
      <c r="CQ315" s="1"/>
      <c r="CR315" s="1"/>
      <c r="CS315" s="1"/>
      <c r="CT315" s="1"/>
      <c r="CU315" s="1"/>
      <c r="CV315" s="1"/>
      <c r="CW315" s="1"/>
      <c r="CX315" s="1"/>
      <c r="CY315" s="1">
        <v>2</v>
      </c>
      <c r="CZ315" s="1"/>
      <c r="DA315" s="1"/>
      <c r="DB315" s="1"/>
      <c r="DC315" s="1"/>
      <c r="DD315" s="1"/>
      <c r="DE315" s="1"/>
      <c r="DF315" s="1"/>
      <c r="DG315" s="1"/>
      <c r="DH315" s="1"/>
      <c r="DI315" s="1"/>
      <c r="DJ315" s="1"/>
      <c r="DK315" s="1"/>
      <c r="DL315" s="1"/>
      <c r="DM315" s="1"/>
      <c r="DN315" s="1"/>
      <c r="DO315" s="1"/>
      <c r="DP315" s="1"/>
      <c r="DQ315" s="1"/>
      <c r="DR315" s="1"/>
      <c r="DS315" s="1"/>
      <c r="DT315" s="1"/>
      <c r="DU315" s="1"/>
      <c r="DV315" s="1"/>
      <c r="DW315" s="1"/>
      <c r="DX315" s="1">
        <v>3</v>
      </c>
      <c r="DY315" s="1">
        <v>1</v>
      </c>
      <c r="DZ315" s="43">
        <f t="shared" si="12"/>
        <v>0.5</v>
      </c>
      <c r="EA315" s="43">
        <f t="shared" si="13"/>
        <v>0.16666666666666666</v>
      </c>
      <c r="EB315" s="44">
        <f t="shared" si="14"/>
        <v>5.5000000000000005E-3</v>
      </c>
    </row>
    <row r="316" spans="1:132" x14ac:dyDescent="0.2">
      <c r="A316" s="2">
        <v>44919</v>
      </c>
      <c r="B316" s="15" t="s">
        <v>450</v>
      </c>
      <c r="C316" s="5" t="s">
        <v>7</v>
      </c>
      <c r="D316" s="1" t="s">
        <v>454</v>
      </c>
      <c r="E316" s="1">
        <v>2</v>
      </c>
      <c r="F316" s="3" t="s">
        <v>187</v>
      </c>
      <c r="G316" s="3">
        <v>3</v>
      </c>
      <c r="H316" s="3">
        <v>2</v>
      </c>
      <c r="I316" s="31">
        <v>0.20499999999999999</v>
      </c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  <c r="AS316" s="1"/>
      <c r="AT316" s="1"/>
      <c r="AU316" s="1"/>
      <c r="AV316" s="1"/>
      <c r="AW316" s="1"/>
      <c r="AX316" s="1"/>
      <c r="AY316" s="1"/>
      <c r="AZ316" s="1"/>
      <c r="BA316" s="1"/>
      <c r="BB316" s="1"/>
      <c r="BC316" s="1"/>
      <c r="BD316" s="1"/>
      <c r="BE316" s="1"/>
      <c r="BF316" s="1"/>
      <c r="BG316" s="1"/>
      <c r="BH316" s="1"/>
      <c r="BI316" s="1"/>
      <c r="BJ316" s="1"/>
      <c r="BK316" s="1"/>
      <c r="BL316" s="1"/>
      <c r="BM316" s="1"/>
      <c r="BN316" s="1">
        <v>1</v>
      </c>
      <c r="BO316" s="1"/>
      <c r="BP316" s="1"/>
      <c r="BQ316" s="1"/>
      <c r="BR316" s="1">
        <v>2</v>
      </c>
      <c r="BS316" s="1"/>
      <c r="BT316" s="1"/>
      <c r="BU316" s="1"/>
      <c r="BV316" s="1"/>
      <c r="BW316" s="1"/>
      <c r="BX316" s="1"/>
      <c r="BY316" s="1"/>
      <c r="BZ316" s="1"/>
      <c r="CA316" s="1"/>
      <c r="CB316" s="1"/>
      <c r="CC316" s="1"/>
      <c r="CD316" s="1"/>
      <c r="CE316" s="1"/>
      <c r="CF316" s="1"/>
      <c r="CG316" s="1"/>
      <c r="CH316" s="1"/>
      <c r="CI316" s="1"/>
      <c r="CJ316" s="1"/>
      <c r="CK316" s="1"/>
      <c r="CL316" s="1"/>
      <c r="CM316" s="1"/>
      <c r="CN316" s="1"/>
      <c r="CO316" s="1"/>
      <c r="CP316" s="1"/>
      <c r="CQ316" s="1"/>
      <c r="CR316" s="1"/>
      <c r="CS316" s="1"/>
      <c r="CT316" s="1"/>
      <c r="CU316" s="1"/>
      <c r="CV316" s="1"/>
      <c r="CW316" s="1"/>
      <c r="CX316" s="1"/>
      <c r="CY316" s="1"/>
      <c r="CZ316" s="1"/>
      <c r="DA316" s="1"/>
      <c r="DB316" s="1"/>
      <c r="DC316" s="1"/>
      <c r="DD316" s="1"/>
      <c r="DE316" s="1"/>
      <c r="DF316" s="1"/>
      <c r="DG316" s="1"/>
      <c r="DH316" s="1"/>
      <c r="DI316" s="1"/>
      <c r="DJ316" s="1"/>
      <c r="DK316" s="1"/>
      <c r="DL316" s="1"/>
      <c r="DM316" s="1"/>
      <c r="DN316" s="1"/>
      <c r="DO316" s="1"/>
      <c r="DP316" s="1"/>
      <c r="DQ316" s="1"/>
      <c r="DR316" s="1"/>
      <c r="DS316" s="1"/>
      <c r="DT316" s="1"/>
      <c r="DU316" s="1"/>
      <c r="DV316" s="1"/>
      <c r="DW316" s="1"/>
      <c r="DX316" s="1">
        <v>3</v>
      </c>
      <c r="DY316" s="1">
        <v>1</v>
      </c>
      <c r="DZ316" s="43">
        <f t="shared" si="12"/>
        <v>0.5</v>
      </c>
      <c r="EA316" s="43">
        <f t="shared" si="13"/>
        <v>0.16666666666666666</v>
      </c>
      <c r="EB316" s="44">
        <f t="shared" si="14"/>
        <v>3.4166666666666665E-2</v>
      </c>
    </row>
    <row r="317" spans="1:132" x14ac:dyDescent="0.2">
      <c r="A317" s="2">
        <v>44919</v>
      </c>
      <c r="B317" s="15" t="s">
        <v>241</v>
      </c>
      <c r="C317" s="5" t="s">
        <v>11</v>
      </c>
      <c r="D317" s="1" t="s">
        <v>454</v>
      </c>
      <c r="E317" s="1">
        <v>1</v>
      </c>
      <c r="F317" s="3" t="s">
        <v>187</v>
      </c>
      <c r="G317" s="3">
        <v>5</v>
      </c>
      <c r="H317" s="3">
        <v>2</v>
      </c>
      <c r="I317" s="31">
        <v>4.9000000000000002E-2</v>
      </c>
      <c r="J317" s="1"/>
      <c r="K317" s="1"/>
      <c r="L317" s="1">
        <v>1</v>
      </c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>
        <v>5</v>
      </c>
      <c r="AC317" s="1"/>
      <c r="AD317" s="1"/>
      <c r="AE317" s="1"/>
      <c r="AF317" s="1">
        <v>1</v>
      </c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  <c r="AS317" s="1"/>
      <c r="AT317" s="1"/>
      <c r="AU317" s="1"/>
      <c r="AV317" s="1"/>
      <c r="AW317" s="1"/>
      <c r="AX317" s="1"/>
      <c r="AY317" s="1"/>
      <c r="AZ317" s="1"/>
      <c r="BA317" s="1"/>
      <c r="BB317" s="1"/>
      <c r="BC317" s="1"/>
      <c r="BD317" s="1"/>
      <c r="BE317" s="1"/>
      <c r="BF317" s="1"/>
      <c r="BG317" s="1"/>
      <c r="BH317" s="1"/>
      <c r="BI317" s="1"/>
      <c r="BJ317" s="1"/>
      <c r="BK317" s="1"/>
      <c r="BL317" s="1"/>
      <c r="BM317" s="1"/>
      <c r="BN317" s="1"/>
      <c r="BO317" s="1"/>
      <c r="BP317" s="1"/>
      <c r="BQ317" s="1"/>
      <c r="BR317" s="1"/>
      <c r="BS317" s="1"/>
      <c r="BT317" s="1"/>
      <c r="BU317" s="1"/>
      <c r="BV317" s="1"/>
      <c r="BW317" s="1"/>
      <c r="BX317" s="1"/>
      <c r="BY317" s="1"/>
      <c r="BZ317" s="1"/>
      <c r="CA317" s="1"/>
      <c r="CB317" s="1"/>
      <c r="CC317" s="1"/>
      <c r="CD317" s="1"/>
      <c r="CE317" s="1"/>
      <c r="CF317" s="1"/>
      <c r="CG317" s="1"/>
      <c r="CH317" s="1"/>
      <c r="CI317" s="1"/>
      <c r="CJ317" s="1"/>
      <c r="CK317" s="1"/>
      <c r="CL317" s="1"/>
      <c r="CM317" s="1"/>
      <c r="CN317" s="1"/>
      <c r="CO317" s="1"/>
      <c r="CP317" s="1"/>
      <c r="CQ317" s="1"/>
      <c r="CR317" s="1"/>
      <c r="CS317" s="1"/>
      <c r="CT317" s="1"/>
      <c r="CU317" s="1"/>
      <c r="CV317" s="1"/>
      <c r="CW317" s="1"/>
      <c r="CX317" s="1"/>
      <c r="CY317" s="1"/>
      <c r="CZ317" s="1"/>
      <c r="DA317" s="1"/>
      <c r="DB317" s="1"/>
      <c r="DC317" s="1"/>
      <c r="DD317" s="1"/>
      <c r="DE317" s="1"/>
      <c r="DF317" s="1"/>
      <c r="DG317" s="1"/>
      <c r="DH317" s="1"/>
      <c r="DI317" s="1"/>
      <c r="DJ317" s="1"/>
      <c r="DK317" s="1"/>
      <c r="DL317" s="1"/>
      <c r="DM317" s="1"/>
      <c r="DN317" s="1"/>
      <c r="DO317" s="1"/>
      <c r="DP317" s="1"/>
      <c r="DQ317" s="1"/>
      <c r="DR317" s="1"/>
      <c r="DS317" s="1"/>
      <c r="DT317" s="1"/>
      <c r="DU317" s="1"/>
      <c r="DV317" s="1"/>
      <c r="DW317" s="1"/>
      <c r="DX317" s="1">
        <v>7</v>
      </c>
      <c r="DY317" s="1">
        <v>7</v>
      </c>
      <c r="DZ317" s="43">
        <f t="shared" si="12"/>
        <v>0.7</v>
      </c>
      <c r="EA317" s="43">
        <f t="shared" si="13"/>
        <v>0.7</v>
      </c>
      <c r="EB317" s="44">
        <f t="shared" si="14"/>
        <v>4.8999999999999998E-3</v>
      </c>
    </row>
    <row r="319" spans="1:132" x14ac:dyDescent="0.2">
      <c r="A319" s="35" t="s">
        <v>477</v>
      </c>
      <c r="J319">
        <f>SUM(J2:J317)</f>
        <v>384</v>
      </c>
      <c r="K319">
        <f>SUM(K2:K317)</f>
        <v>381</v>
      </c>
      <c r="L319">
        <f t="shared" ref="L319:BW319" si="15">SUM(L2:L317)</f>
        <v>40</v>
      </c>
      <c r="M319">
        <f t="shared" si="15"/>
        <v>2</v>
      </c>
      <c r="N319">
        <f t="shared" si="15"/>
        <v>2</v>
      </c>
      <c r="O319">
        <f t="shared" si="15"/>
        <v>148</v>
      </c>
      <c r="P319">
        <f t="shared" si="15"/>
        <v>267</v>
      </c>
      <c r="Q319">
        <f t="shared" si="15"/>
        <v>117</v>
      </c>
      <c r="R319">
        <f t="shared" si="15"/>
        <v>0</v>
      </c>
      <c r="S319">
        <f t="shared" si="15"/>
        <v>209</v>
      </c>
      <c r="T319">
        <f t="shared" si="15"/>
        <v>140</v>
      </c>
      <c r="U319">
        <f t="shared" si="15"/>
        <v>8</v>
      </c>
      <c r="V319">
        <f t="shared" si="15"/>
        <v>52</v>
      </c>
      <c r="W319">
        <f t="shared" si="15"/>
        <v>0</v>
      </c>
      <c r="X319">
        <f t="shared" si="15"/>
        <v>115</v>
      </c>
      <c r="Y319">
        <f t="shared" si="15"/>
        <v>361</v>
      </c>
      <c r="Z319">
        <f t="shared" si="15"/>
        <v>165</v>
      </c>
      <c r="AA319">
        <f t="shared" si="15"/>
        <v>9</v>
      </c>
      <c r="AB319">
        <f t="shared" si="15"/>
        <v>849</v>
      </c>
      <c r="AC319">
        <f t="shared" si="15"/>
        <v>81</v>
      </c>
      <c r="AD319">
        <f t="shared" si="15"/>
        <v>19</v>
      </c>
      <c r="AE319">
        <f t="shared" si="15"/>
        <v>1</v>
      </c>
      <c r="AF319">
        <f t="shared" si="15"/>
        <v>283</v>
      </c>
      <c r="AG319">
        <f t="shared" si="15"/>
        <v>33</v>
      </c>
      <c r="AH319">
        <f t="shared" si="15"/>
        <v>19</v>
      </c>
      <c r="AI319">
        <f t="shared" si="15"/>
        <v>8</v>
      </c>
      <c r="AJ319">
        <f t="shared" si="15"/>
        <v>0</v>
      </c>
      <c r="AK319">
        <f t="shared" si="15"/>
        <v>2</v>
      </c>
      <c r="AL319">
        <f t="shared" si="15"/>
        <v>1</v>
      </c>
      <c r="AM319">
        <f t="shared" si="15"/>
        <v>70</v>
      </c>
      <c r="AN319">
        <f t="shared" si="15"/>
        <v>0</v>
      </c>
      <c r="AO319">
        <f t="shared" si="15"/>
        <v>0</v>
      </c>
      <c r="AP319">
        <f t="shared" si="15"/>
        <v>3</v>
      </c>
      <c r="AQ319">
        <f t="shared" si="15"/>
        <v>0</v>
      </c>
      <c r="AR319">
        <f t="shared" si="15"/>
        <v>0</v>
      </c>
      <c r="AS319">
        <f t="shared" si="15"/>
        <v>1</v>
      </c>
      <c r="AT319">
        <f t="shared" si="15"/>
        <v>0</v>
      </c>
      <c r="AU319">
        <f t="shared" si="15"/>
        <v>0</v>
      </c>
      <c r="AV319">
        <f t="shared" si="15"/>
        <v>0</v>
      </c>
      <c r="AW319">
        <f t="shared" si="15"/>
        <v>1</v>
      </c>
      <c r="AX319">
        <f t="shared" si="15"/>
        <v>0</v>
      </c>
      <c r="AY319">
        <f t="shared" si="15"/>
        <v>11</v>
      </c>
      <c r="AZ319">
        <f t="shared" si="15"/>
        <v>3</v>
      </c>
      <c r="BA319">
        <f t="shared" si="15"/>
        <v>4</v>
      </c>
      <c r="BB319">
        <f t="shared" si="15"/>
        <v>0</v>
      </c>
      <c r="BC319">
        <f t="shared" si="15"/>
        <v>0</v>
      </c>
      <c r="BD319">
        <f t="shared" si="15"/>
        <v>0</v>
      </c>
      <c r="BE319">
        <f t="shared" si="15"/>
        <v>1</v>
      </c>
      <c r="BF319">
        <f t="shared" si="15"/>
        <v>1</v>
      </c>
      <c r="BG319">
        <f t="shared" si="15"/>
        <v>0</v>
      </c>
      <c r="BH319">
        <f t="shared" si="15"/>
        <v>0</v>
      </c>
      <c r="BI319">
        <f t="shared" si="15"/>
        <v>4</v>
      </c>
      <c r="BJ319">
        <f t="shared" si="15"/>
        <v>13</v>
      </c>
      <c r="BK319">
        <f t="shared" si="15"/>
        <v>13</v>
      </c>
      <c r="BL319">
        <f t="shared" si="15"/>
        <v>0</v>
      </c>
      <c r="BM319">
        <f t="shared" si="15"/>
        <v>1</v>
      </c>
      <c r="BN319">
        <f t="shared" si="15"/>
        <v>42</v>
      </c>
      <c r="BO319">
        <f t="shared" si="15"/>
        <v>3</v>
      </c>
      <c r="BP319">
        <f t="shared" si="15"/>
        <v>10</v>
      </c>
      <c r="BQ319">
        <f t="shared" si="15"/>
        <v>4</v>
      </c>
      <c r="BR319">
        <f t="shared" si="15"/>
        <v>38</v>
      </c>
      <c r="BS319">
        <f t="shared" si="15"/>
        <v>16</v>
      </c>
      <c r="BT319">
        <f t="shared" si="15"/>
        <v>13</v>
      </c>
      <c r="BU319">
        <f t="shared" si="15"/>
        <v>1</v>
      </c>
      <c r="BV319">
        <f t="shared" si="15"/>
        <v>37</v>
      </c>
      <c r="BW319">
        <f t="shared" si="15"/>
        <v>17</v>
      </c>
      <c r="BX319">
        <f t="shared" ref="BX319:DW319" si="16">SUM(BX2:BX317)</f>
        <v>196</v>
      </c>
      <c r="BY319">
        <f t="shared" si="16"/>
        <v>33</v>
      </c>
      <c r="BZ319">
        <f t="shared" si="16"/>
        <v>21</v>
      </c>
      <c r="CA319">
        <f t="shared" si="16"/>
        <v>1</v>
      </c>
      <c r="CB319">
        <f t="shared" si="16"/>
        <v>17</v>
      </c>
      <c r="CC319">
        <f t="shared" si="16"/>
        <v>7</v>
      </c>
      <c r="CD319">
        <f t="shared" si="16"/>
        <v>0</v>
      </c>
      <c r="CE319">
        <f t="shared" si="16"/>
        <v>131</v>
      </c>
      <c r="CF319">
        <f t="shared" si="16"/>
        <v>1</v>
      </c>
      <c r="CG319">
        <f t="shared" si="16"/>
        <v>0</v>
      </c>
      <c r="CH319">
        <f t="shared" si="16"/>
        <v>0</v>
      </c>
      <c r="CI319">
        <f t="shared" si="16"/>
        <v>1</v>
      </c>
      <c r="CJ319">
        <f t="shared" si="16"/>
        <v>12</v>
      </c>
      <c r="CK319">
        <f t="shared" si="16"/>
        <v>10</v>
      </c>
      <c r="CL319">
        <f t="shared" si="16"/>
        <v>7</v>
      </c>
      <c r="CM319">
        <f t="shared" si="16"/>
        <v>0</v>
      </c>
      <c r="CN319">
        <f t="shared" si="16"/>
        <v>1</v>
      </c>
      <c r="CO319">
        <f t="shared" si="16"/>
        <v>0</v>
      </c>
      <c r="CP319">
        <f t="shared" si="16"/>
        <v>5</v>
      </c>
      <c r="CQ319">
        <f t="shared" si="16"/>
        <v>3</v>
      </c>
      <c r="CR319">
        <f t="shared" si="16"/>
        <v>0</v>
      </c>
      <c r="CS319">
        <f t="shared" si="16"/>
        <v>10</v>
      </c>
      <c r="CT319">
        <f t="shared" si="16"/>
        <v>0</v>
      </c>
      <c r="CU319">
        <f t="shared" si="16"/>
        <v>0</v>
      </c>
      <c r="CV319">
        <f t="shared" si="16"/>
        <v>0</v>
      </c>
      <c r="CW319">
        <f t="shared" si="16"/>
        <v>0</v>
      </c>
      <c r="CX319">
        <f t="shared" si="16"/>
        <v>1</v>
      </c>
      <c r="CY319">
        <f t="shared" si="16"/>
        <v>5</v>
      </c>
      <c r="CZ319">
        <f t="shared" si="16"/>
        <v>0</v>
      </c>
      <c r="DA319">
        <f t="shared" si="16"/>
        <v>18</v>
      </c>
      <c r="DB319">
        <f t="shared" si="16"/>
        <v>4</v>
      </c>
      <c r="DC319">
        <f t="shared" si="16"/>
        <v>92</v>
      </c>
      <c r="DD319">
        <f t="shared" si="16"/>
        <v>37</v>
      </c>
      <c r="DE319">
        <f t="shared" si="16"/>
        <v>1</v>
      </c>
      <c r="DF319">
        <f t="shared" si="16"/>
        <v>275</v>
      </c>
      <c r="DG319">
        <f t="shared" si="16"/>
        <v>1</v>
      </c>
      <c r="DH319">
        <f t="shared" si="16"/>
        <v>1</v>
      </c>
      <c r="DI319">
        <f t="shared" si="16"/>
        <v>0</v>
      </c>
      <c r="DJ319">
        <f t="shared" si="16"/>
        <v>13</v>
      </c>
      <c r="DK319">
        <f t="shared" si="16"/>
        <v>39</v>
      </c>
      <c r="DL319">
        <f t="shared" si="16"/>
        <v>0</v>
      </c>
      <c r="DM319">
        <f t="shared" si="16"/>
        <v>8</v>
      </c>
      <c r="DN319">
        <f t="shared" si="16"/>
        <v>1</v>
      </c>
      <c r="DO319">
        <f t="shared" si="16"/>
        <v>0</v>
      </c>
      <c r="DP319">
        <f t="shared" si="16"/>
        <v>6</v>
      </c>
      <c r="DQ319">
        <f t="shared" si="16"/>
        <v>0</v>
      </c>
      <c r="DR319">
        <f t="shared" si="16"/>
        <v>5</v>
      </c>
      <c r="DS319">
        <f t="shared" si="16"/>
        <v>43</v>
      </c>
      <c r="DT319">
        <f t="shared" si="16"/>
        <v>3</v>
      </c>
      <c r="DU319">
        <f t="shared" si="16"/>
        <v>16</v>
      </c>
      <c r="DV319">
        <f t="shared" si="16"/>
        <v>18</v>
      </c>
      <c r="DW319">
        <f t="shared" si="16"/>
        <v>13</v>
      </c>
    </row>
    <row r="321" spans="1:8" x14ac:dyDescent="0.2">
      <c r="B321" s="35" t="s">
        <v>459</v>
      </c>
      <c r="C321" s="45" t="s">
        <v>473</v>
      </c>
      <c r="D321" t="s">
        <v>475</v>
      </c>
      <c r="E321" t="s">
        <v>476</v>
      </c>
      <c r="F321" s="45" t="s">
        <v>470</v>
      </c>
      <c r="G321" s="45" t="s">
        <v>474</v>
      </c>
      <c r="H321" s="45" t="s">
        <v>472</v>
      </c>
    </row>
    <row r="322" spans="1:8" x14ac:dyDescent="0.2">
      <c r="A322">
        <v>1</v>
      </c>
      <c r="B322" s="6" t="s">
        <v>11</v>
      </c>
      <c r="C322" s="44">
        <f>SUMIF($C$2:$C$317,"="&amp;$B322,$I$2:$I$317)</f>
        <v>3.5759999999999996</v>
      </c>
      <c r="D322" s="42">
        <f>SUMIF($C$2:$C$317,"="&amp;$B322,$DX$2:$DX$317)</f>
        <v>175</v>
      </c>
      <c r="E322" s="42">
        <f>SUMIF($C$2:$C$317,"="&amp;$B322,$DY$2:$DY$317)</f>
        <v>166</v>
      </c>
      <c r="F322" s="44">
        <f>AVERAGEIF($C$2:$C$317,"="&amp;$B322,$DZ$2:$DZ$317)</f>
        <v>0.71666666666666656</v>
      </c>
      <c r="G322" s="44">
        <f>AVERAGEIF($C$2:$C$317,"="&amp;$B322,$EA$2:$EA$317)</f>
        <v>0.67177419354838708</v>
      </c>
      <c r="H322" s="44">
        <f>AVERAGEIF($C$2:$C$317,"="&amp;$B322,$EB$2:$EB$317)</f>
        <v>1.5169623655913981E-2</v>
      </c>
    </row>
    <row r="323" spans="1:8" x14ac:dyDescent="0.2">
      <c r="A323">
        <v>2</v>
      </c>
      <c r="B323" s="6" t="s">
        <v>7</v>
      </c>
      <c r="C323" s="44"/>
      <c r="D323" s="42"/>
      <c r="E323" s="42"/>
      <c r="F323" s="44"/>
      <c r="G323" s="44"/>
      <c r="H323" s="44"/>
    </row>
    <row r="324" spans="1:8" x14ac:dyDescent="0.2">
      <c r="A324">
        <v>3</v>
      </c>
      <c r="B324" s="6" t="s">
        <v>300</v>
      </c>
      <c r="C324" s="44"/>
      <c r="D324" s="42"/>
      <c r="E324" s="42"/>
      <c r="F324" s="44"/>
      <c r="G324" s="44"/>
      <c r="H324" s="44"/>
    </row>
    <row r="325" spans="1:8" x14ac:dyDescent="0.2">
      <c r="A325">
        <v>5</v>
      </c>
      <c r="B325" s="6" t="s">
        <v>5</v>
      </c>
      <c r="C325" s="44"/>
      <c r="D325" s="42"/>
      <c r="E325" s="42"/>
      <c r="F325" s="44"/>
      <c r="G325" s="44"/>
      <c r="H325" s="44"/>
    </row>
    <row r="326" spans="1:8" x14ac:dyDescent="0.2">
      <c r="A326">
        <v>6</v>
      </c>
      <c r="B326" s="6" t="s">
        <v>4</v>
      </c>
      <c r="C326" s="44"/>
      <c r="D326" s="42"/>
      <c r="E326" s="42"/>
      <c r="F326" s="44"/>
      <c r="G326" s="44"/>
      <c r="H326" s="44"/>
    </row>
    <row r="327" spans="1:8" x14ac:dyDescent="0.2">
      <c r="A327">
        <v>7</v>
      </c>
      <c r="B327" s="6" t="s">
        <v>3</v>
      </c>
      <c r="C327" s="44"/>
      <c r="D327" s="42"/>
      <c r="E327" s="42"/>
      <c r="F327" s="44"/>
      <c r="G327" s="44"/>
      <c r="H327" s="44"/>
    </row>
    <row r="328" spans="1:8" x14ac:dyDescent="0.2">
      <c r="A328">
        <v>8</v>
      </c>
      <c r="B328" s="6" t="s">
        <v>2</v>
      </c>
      <c r="C328" s="44"/>
      <c r="D328" s="42"/>
      <c r="E328" s="42"/>
      <c r="F328" s="44"/>
      <c r="G328" s="44"/>
      <c r="H328" s="44"/>
    </row>
    <row r="329" spans="1:8" x14ac:dyDescent="0.2">
      <c r="A329">
        <v>9</v>
      </c>
      <c r="B329" s="6" t="s">
        <v>1</v>
      </c>
      <c r="C329" s="44"/>
      <c r="D329" s="42"/>
      <c r="E329" s="42"/>
      <c r="F329" s="44"/>
      <c r="G329" s="44"/>
      <c r="H329" s="44"/>
    </row>
    <row r="330" spans="1:8" x14ac:dyDescent="0.2">
      <c r="A330">
        <v>10</v>
      </c>
      <c r="B330" s="6" t="s">
        <v>0</v>
      </c>
      <c r="C330" s="44"/>
      <c r="D330" s="42"/>
      <c r="E330" s="42"/>
      <c r="F330" s="44"/>
      <c r="G330" s="44"/>
      <c r="H330" s="44"/>
    </row>
    <row r="332" spans="1:8" x14ac:dyDescent="0.2">
      <c r="B332" s="35" t="s">
        <v>478</v>
      </c>
      <c r="C332" s="35" t="s">
        <v>479</v>
      </c>
      <c r="D332" s="35" t="s">
        <v>480</v>
      </c>
    </row>
    <row r="333" spans="1:8" x14ac:dyDescent="0.2">
      <c r="B333" s="26" t="s">
        <v>46</v>
      </c>
      <c r="D333" s="44"/>
    </row>
    <row r="334" spans="1:8" x14ac:dyDescent="0.2">
      <c r="B334" s="26" t="s">
        <v>28</v>
      </c>
      <c r="D334" s="44"/>
    </row>
    <row r="335" spans="1:8" x14ac:dyDescent="0.2">
      <c r="B335" s="26" t="s">
        <v>29</v>
      </c>
      <c r="D335" s="44"/>
    </row>
    <row r="336" spans="1:8" ht="51" x14ac:dyDescent="0.2">
      <c r="B336" s="27" t="s">
        <v>43</v>
      </c>
      <c r="D336" s="44"/>
    </row>
    <row r="337" spans="2:4" ht="63.75" x14ac:dyDescent="0.2">
      <c r="B337" s="27" t="s">
        <v>50</v>
      </c>
      <c r="D337" s="44"/>
    </row>
    <row r="338" spans="2:4" ht="63.75" x14ac:dyDescent="0.2">
      <c r="B338" s="27" t="s">
        <v>128</v>
      </c>
      <c r="D338" s="44"/>
    </row>
    <row r="339" spans="2:4" x14ac:dyDescent="0.2">
      <c r="B339" s="26" t="s">
        <v>34</v>
      </c>
      <c r="D339" s="44"/>
    </row>
    <row r="340" spans="2:4" x14ac:dyDescent="0.2">
      <c r="B340" s="26" t="s">
        <v>37</v>
      </c>
      <c r="D340" s="44"/>
    </row>
    <row r="341" spans="2:4" ht="51" x14ac:dyDescent="0.2">
      <c r="B341" s="29" t="s">
        <v>94</v>
      </c>
      <c r="D341" s="44"/>
    </row>
    <row r="342" spans="2:4" ht="63.75" x14ac:dyDescent="0.2">
      <c r="B342" s="27" t="s">
        <v>44</v>
      </c>
      <c r="D342" s="44"/>
    </row>
    <row r="343" spans="2:4" x14ac:dyDescent="0.2">
      <c r="B343" s="26" t="s">
        <v>33</v>
      </c>
      <c r="D343" s="44"/>
    </row>
    <row r="344" spans="2:4" x14ac:dyDescent="0.2">
      <c r="B344" s="26" t="s">
        <v>38</v>
      </c>
      <c r="D344" s="44"/>
    </row>
    <row r="345" spans="2:4" ht="63.75" x14ac:dyDescent="0.2">
      <c r="B345" s="29" t="s">
        <v>101</v>
      </c>
      <c r="D345" s="44"/>
    </row>
    <row r="346" spans="2:4" x14ac:dyDescent="0.2">
      <c r="B346" s="26" t="s">
        <v>35</v>
      </c>
      <c r="D346" s="44"/>
    </row>
    <row r="347" spans="2:4" ht="25.5" x14ac:dyDescent="0.2">
      <c r="B347" s="27" t="s">
        <v>42</v>
      </c>
      <c r="D347" s="44"/>
    </row>
    <row r="348" spans="2:4" ht="25.5" x14ac:dyDescent="0.2">
      <c r="B348" s="29" t="s">
        <v>125</v>
      </c>
      <c r="D348" s="44"/>
    </row>
    <row r="349" spans="2:4" x14ac:dyDescent="0.2">
      <c r="B349" s="26" t="s">
        <v>47</v>
      </c>
      <c r="D349" s="44"/>
    </row>
    <row r="350" spans="2:4" x14ac:dyDescent="0.2">
      <c r="B350" s="26" t="s">
        <v>57</v>
      </c>
      <c r="D350" s="44"/>
    </row>
    <row r="351" spans="2:4" ht="76.5" x14ac:dyDescent="0.2">
      <c r="B351" s="27" t="s">
        <v>40</v>
      </c>
      <c r="D351" s="44"/>
    </row>
    <row r="352" spans="2:4" ht="51" x14ac:dyDescent="0.2">
      <c r="B352" s="27" t="s">
        <v>141</v>
      </c>
      <c r="D352" s="44"/>
    </row>
    <row r="353" spans="2:4" ht="63.75" x14ac:dyDescent="0.2">
      <c r="B353" s="27" t="s">
        <v>84</v>
      </c>
      <c r="D353" s="44"/>
    </row>
    <row r="354" spans="2:4" x14ac:dyDescent="0.2">
      <c r="B354" s="26" t="s">
        <v>30</v>
      </c>
      <c r="D354" s="44"/>
    </row>
    <row r="355" spans="2:4" x14ac:dyDescent="0.2">
      <c r="B355" s="28" t="s">
        <v>133</v>
      </c>
      <c r="D355" s="44"/>
    </row>
    <row r="356" spans="2:4" ht="63.75" x14ac:dyDescent="0.2">
      <c r="B356" s="29" t="s">
        <v>88</v>
      </c>
      <c r="D356" s="44"/>
    </row>
    <row r="357" spans="2:4" ht="63.75" x14ac:dyDescent="0.2">
      <c r="B357" s="27" t="s">
        <v>92</v>
      </c>
      <c r="D357" s="44"/>
    </row>
    <row r="358" spans="2:4" ht="38.25" x14ac:dyDescent="0.2">
      <c r="B358" s="27" t="s">
        <v>126</v>
      </c>
      <c r="D358" s="44"/>
    </row>
    <row r="359" spans="2:4" ht="63.75" x14ac:dyDescent="0.2">
      <c r="B359" s="27" t="s">
        <v>51</v>
      </c>
      <c r="D359" s="44"/>
    </row>
    <row r="360" spans="2:4" ht="25.5" x14ac:dyDescent="0.2">
      <c r="B360" s="29" t="s">
        <v>95</v>
      </c>
      <c r="D360" s="44"/>
    </row>
    <row r="361" spans="2:4" x14ac:dyDescent="0.2">
      <c r="B361" s="28" t="s">
        <v>96</v>
      </c>
      <c r="D361" s="44"/>
    </row>
    <row r="362" spans="2:4" x14ac:dyDescent="0.2">
      <c r="B362" s="26" t="s">
        <v>48</v>
      </c>
      <c r="D362" s="44"/>
    </row>
    <row r="363" spans="2:4" ht="63.75" x14ac:dyDescent="0.2">
      <c r="B363" s="27" t="s">
        <v>52</v>
      </c>
      <c r="D363" s="44"/>
    </row>
    <row r="364" spans="2:4" ht="63.75" x14ac:dyDescent="0.2">
      <c r="B364" s="29" t="s">
        <v>123</v>
      </c>
      <c r="D364" s="44"/>
    </row>
    <row r="365" spans="2:4" ht="25.5" x14ac:dyDescent="0.2">
      <c r="B365" s="27" t="s">
        <v>144</v>
      </c>
      <c r="D365" s="44"/>
    </row>
    <row r="366" spans="2:4" ht="63.75" x14ac:dyDescent="0.2">
      <c r="B366" s="29" t="s">
        <v>93</v>
      </c>
      <c r="D366" s="44"/>
    </row>
    <row r="367" spans="2:4" ht="38.25" x14ac:dyDescent="0.2">
      <c r="B367" s="29" t="s">
        <v>98</v>
      </c>
      <c r="D367" s="44"/>
    </row>
    <row r="368" spans="2:4" x14ac:dyDescent="0.2">
      <c r="B368" s="26" t="s">
        <v>89</v>
      </c>
      <c r="D368" s="44"/>
    </row>
    <row r="369" spans="2:4" ht="63.75" x14ac:dyDescent="0.2">
      <c r="B369" s="27" t="s">
        <v>143</v>
      </c>
      <c r="D369" s="44"/>
    </row>
    <row r="370" spans="2:4" x14ac:dyDescent="0.2">
      <c r="B370" s="26" t="s">
        <v>80</v>
      </c>
      <c r="D370" s="44"/>
    </row>
    <row r="371" spans="2:4" x14ac:dyDescent="0.2">
      <c r="B371" s="26" t="s">
        <v>81</v>
      </c>
      <c r="D371" s="44"/>
    </row>
    <row r="372" spans="2:4" ht="38.25" x14ac:dyDescent="0.2">
      <c r="B372" s="27" t="s">
        <v>90</v>
      </c>
      <c r="D372" s="44"/>
    </row>
    <row r="373" spans="2:4" x14ac:dyDescent="0.2">
      <c r="B373" s="28" t="s">
        <v>132</v>
      </c>
      <c r="D373" s="44"/>
    </row>
    <row r="374" spans="2:4" x14ac:dyDescent="0.2">
      <c r="B374" s="29" t="s">
        <v>145</v>
      </c>
      <c r="D374" s="44"/>
    </row>
    <row r="375" spans="2:4" ht="63.75" x14ac:dyDescent="0.2">
      <c r="B375" s="27" t="s">
        <v>106</v>
      </c>
      <c r="D375" s="44"/>
    </row>
    <row r="376" spans="2:4" x14ac:dyDescent="0.2">
      <c r="B376" s="26" t="s">
        <v>69</v>
      </c>
      <c r="D376" s="44"/>
    </row>
    <row r="377" spans="2:4" x14ac:dyDescent="0.2">
      <c r="B377" s="28" t="s">
        <v>86</v>
      </c>
      <c r="D377" s="44"/>
    </row>
    <row r="378" spans="2:4" ht="63.75" x14ac:dyDescent="0.2">
      <c r="B378" s="27" t="s">
        <v>107</v>
      </c>
      <c r="D378" s="44"/>
    </row>
    <row r="379" spans="2:4" ht="63.75" x14ac:dyDescent="0.2">
      <c r="B379" s="29" t="s">
        <v>115</v>
      </c>
      <c r="D379" s="44"/>
    </row>
    <row r="380" spans="2:4" ht="51" x14ac:dyDescent="0.2">
      <c r="B380" s="27" t="s">
        <v>45</v>
      </c>
      <c r="D380" s="44"/>
    </row>
    <row r="381" spans="2:4" x14ac:dyDescent="0.2">
      <c r="B381" s="26" t="s">
        <v>39</v>
      </c>
      <c r="D381" s="44"/>
    </row>
    <row r="382" spans="2:4" ht="51" x14ac:dyDescent="0.2">
      <c r="B382" s="27" t="s">
        <v>53</v>
      </c>
      <c r="D382" s="44"/>
    </row>
    <row r="383" spans="2:4" ht="51" x14ac:dyDescent="0.2">
      <c r="B383" s="29" t="s">
        <v>135</v>
      </c>
      <c r="D383" s="44"/>
    </row>
    <row r="384" spans="2:4" x14ac:dyDescent="0.2">
      <c r="B384" s="28" t="s">
        <v>99</v>
      </c>
      <c r="D384" s="44"/>
    </row>
    <row r="385" spans="2:4" x14ac:dyDescent="0.2">
      <c r="B385" s="28" t="s">
        <v>108</v>
      </c>
      <c r="D385" s="44"/>
    </row>
    <row r="386" spans="2:4" x14ac:dyDescent="0.2">
      <c r="B386" s="28" t="s">
        <v>138</v>
      </c>
      <c r="D386" s="44"/>
    </row>
    <row r="387" spans="2:4" ht="38.25" x14ac:dyDescent="0.2">
      <c r="B387" s="29" t="s">
        <v>112</v>
      </c>
      <c r="D387" s="44"/>
    </row>
    <row r="388" spans="2:4" x14ac:dyDescent="0.2">
      <c r="B388" s="28" t="s">
        <v>121</v>
      </c>
      <c r="D388" s="44"/>
    </row>
    <row r="389" spans="2:4" ht="63.75" x14ac:dyDescent="0.2">
      <c r="B389" s="29" t="s">
        <v>140</v>
      </c>
      <c r="D389" s="44"/>
    </row>
    <row r="390" spans="2:4" x14ac:dyDescent="0.2">
      <c r="B390" s="26" t="s">
        <v>71</v>
      </c>
      <c r="D390" s="44"/>
    </row>
    <row r="391" spans="2:4" x14ac:dyDescent="0.2">
      <c r="B391" s="26" t="s">
        <v>79</v>
      </c>
      <c r="D391" s="44"/>
    </row>
    <row r="392" spans="2:4" ht="38.25" x14ac:dyDescent="0.2">
      <c r="B392" s="29" t="s">
        <v>87</v>
      </c>
      <c r="D392" s="44"/>
    </row>
    <row r="393" spans="2:4" ht="63.75" x14ac:dyDescent="0.2">
      <c r="B393" s="29" t="s">
        <v>124</v>
      </c>
      <c r="D393" s="44"/>
    </row>
    <row r="394" spans="2:4" x14ac:dyDescent="0.2">
      <c r="B394" s="26" t="s">
        <v>60</v>
      </c>
      <c r="D394" s="44"/>
    </row>
    <row r="395" spans="2:4" x14ac:dyDescent="0.2">
      <c r="B395" s="26" t="s">
        <v>70</v>
      </c>
      <c r="D395" s="44"/>
    </row>
    <row r="396" spans="2:4" x14ac:dyDescent="0.2">
      <c r="B396" s="28" t="s">
        <v>85</v>
      </c>
      <c r="D396" s="44"/>
    </row>
    <row r="397" spans="2:4" x14ac:dyDescent="0.2">
      <c r="B397" s="28" t="s">
        <v>113</v>
      </c>
      <c r="D397" s="44"/>
    </row>
    <row r="398" spans="2:4" ht="38.25" x14ac:dyDescent="0.2">
      <c r="B398" s="27" t="s">
        <v>142</v>
      </c>
      <c r="D398" s="44"/>
    </row>
    <row r="399" spans="2:4" x14ac:dyDescent="0.2">
      <c r="B399" s="26" t="s">
        <v>31</v>
      </c>
      <c r="D399" s="44"/>
    </row>
    <row r="400" spans="2:4" x14ac:dyDescent="0.2">
      <c r="B400" s="26" t="s">
        <v>32</v>
      </c>
      <c r="D400" s="44"/>
    </row>
    <row r="401" spans="2:4" x14ac:dyDescent="0.2">
      <c r="B401" s="26" t="s">
        <v>55</v>
      </c>
      <c r="D401" s="44"/>
    </row>
    <row r="402" spans="2:4" ht="63.75" x14ac:dyDescent="0.2">
      <c r="B402" s="27" t="s">
        <v>49</v>
      </c>
      <c r="D402" s="44"/>
    </row>
    <row r="403" spans="2:4" x14ac:dyDescent="0.2">
      <c r="B403" s="26" t="s">
        <v>56</v>
      </c>
      <c r="D403" s="44"/>
    </row>
    <row r="404" spans="2:4" ht="51" x14ac:dyDescent="0.2">
      <c r="B404" s="27" t="s">
        <v>63</v>
      </c>
      <c r="D404" s="44"/>
    </row>
    <row r="405" spans="2:4" x14ac:dyDescent="0.2">
      <c r="B405" s="26" t="s">
        <v>67</v>
      </c>
      <c r="D405" s="44"/>
    </row>
    <row r="406" spans="2:4" x14ac:dyDescent="0.2">
      <c r="B406" s="26" t="s">
        <v>75</v>
      </c>
      <c r="D406" s="44"/>
    </row>
    <row r="407" spans="2:4" ht="51" x14ac:dyDescent="0.2">
      <c r="B407" s="27" t="s">
        <v>76</v>
      </c>
      <c r="D407" s="44"/>
    </row>
    <row r="408" spans="2:4" x14ac:dyDescent="0.2">
      <c r="B408" s="26" t="s">
        <v>83</v>
      </c>
      <c r="D408" s="44"/>
    </row>
    <row r="409" spans="2:4" x14ac:dyDescent="0.2">
      <c r="B409" s="26" t="s">
        <v>91</v>
      </c>
      <c r="D409" s="44"/>
    </row>
    <row r="410" spans="2:4" ht="38.25" x14ac:dyDescent="0.2">
      <c r="B410" s="29" t="s">
        <v>97</v>
      </c>
      <c r="D410" s="44"/>
    </row>
    <row r="411" spans="2:4" x14ac:dyDescent="0.2">
      <c r="B411" s="26" t="s">
        <v>102</v>
      </c>
      <c r="D411" s="44"/>
    </row>
    <row r="412" spans="2:4" x14ac:dyDescent="0.2">
      <c r="B412" s="26" t="s">
        <v>105</v>
      </c>
      <c r="D412" s="44"/>
    </row>
    <row r="413" spans="2:4" x14ac:dyDescent="0.2">
      <c r="B413" s="29" t="s">
        <v>110</v>
      </c>
      <c r="D413" s="44"/>
    </row>
    <row r="414" spans="2:4" x14ac:dyDescent="0.2">
      <c r="B414" s="28" t="s">
        <v>120</v>
      </c>
      <c r="D414" s="44"/>
    </row>
    <row r="415" spans="2:4" ht="63.75" x14ac:dyDescent="0.2">
      <c r="B415" s="27" t="s">
        <v>127</v>
      </c>
      <c r="D415" s="44"/>
    </row>
    <row r="416" spans="2:4" ht="76.5" x14ac:dyDescent="0.2">
      <c r="B416" s="29" t="s">
        <v>129</v>
      </c>
      <c r="D416" s="44"/>
    </row>
    <row r="417" spans="2:4" x14ac:dyDescent="0.2">
      <c r="B417" s="28" t="s">
        <v>130</v>
      </c>
      <c r="D417" s="44"/>
    </row>
    <row r="418" spans="2:4" ht="38.25" x14ac:dyDescent="0.2">
      <c r="B418" s="29" t="s">
        <v>136</v>
      </c>
      <c r="D418" s="44"/>
    </row>
    <row r="419" spans="2:4" x14ac:dyDescent="0.2">
      <c r="B419" s="26" t="s">
        <v>36</v>
      </c>
      <c r="D419" s="44"/>
    </row>
    <row r="420" spans="2:4" x14ac:dyDescent="0.2">
      <c r="B420" s="26" t="s">
        <v>41</v>
      </c>
      <c r="D420" s="44"/>
    </row>
    <row r="421" spans="2:4" x14ac:dyDescent="0.2">
      <c r="B421" s="26" t="s">
        <v>54</v>
      </c>
      <c r="D421" s="44"/>
    </row>
    <row r="422" spans="2:4" x14ac:dyDescent="0.2">
      <c r="B422" s="26" t="s">
        <v>58</v>
      </c>
      <c r="D422" s="44"/>
    </row>
    <row r="423" spans="2:4" x14ac:dyDescent="0.2">
      <c r="B423" s="26" t="s">
        <v>59</v>
      </c>
      <c r="D423" s="44"/>
    </row>
    <row r="424" spans="2:4" x14ac:dyDescent="0.2">
      <c r="B424" s="26" t="s">
        <v>61</v>
      </c>
      <c r="D424" s="44"/>
    </row>
    <row r="425" spans="2:4" x14ac:dyDescent="0.2">
      <c r="B425" s="26" t="s">
        <v>62</v>
      </c>
      <c r="D425" s="44"/>
    </row>
    <row r="426" spans="2:4" ht="63.75" x14ac:dyDescent="0.2">
      <c r="B426" s="27" t="s">
        <v>64</v>
      </c>
      <c r="D426" s="44"/>
    </row>
    <row r="427" spans="2:4" x14ac:dyDescent="0.2">
      <c r="B427" s="26" t="s">
        <v>65</v>
      </c>
      <c r="D427" s="44"/>
    </row>
    <row r="428" spans="2:4" x14ac:dyDescent="0.2">
      <c r="B428" s="26" t="s">
        <v>66</v>
      </c>
      <c r="D428" s="44"/>
    </row>
    <row r="429" spans="2:4" x14ac:dyDescent="0.2">
      <c r="B429" s="26" t="s">
        <v>68</v>
      </c>
      <c r="D429" s="44"/>
    </row>
    <row r="430" spans="2:4" ht="51" x14ac:dyDescent="0.2">
      <c r="B430" s="27" t="s">
        <v>72</v>
      </c>
      <c r="D430" s="44"/>
    </row>
    <row r="431" spans="2:4" ht="51" x14ac:dyDescent="0.2">
      <c r="B431" s="27" t="s">
        <v>73</v>
      </c>
      <c r="D431" s="44"/>
    </row>
    <row r="432" spans="2:4" ht="63.75" x14ac:dyDescent="0.2">
      <c r="B432" s="27" t="s">
        <v>74</v>
      </c>
      <c r="D432" s="44"/>
    </row>
    <row r="433" spans="2:4" x14ac:dyDescent="0.2">
      <c r="B433" s="26" t="s">
        <v>77</v>
      </c>
      <c r="D433" s="44"/>
    </row>
    <row r="434" spans="2:4" x14ac:dyDescent="0.2">
      <c r="B434" s="26" t="s">
        <v>78</v>
      </c>
      <c r="D434" s="44"/>
    </row>
    <row r="435" spans="2:4" x14ac:dyDescent="0.2">
      <c r="B435" s="26" t="s">
        <v>82</v>
      </c>
      <c r="D435" s="44"/>
    </row>
    <row r="436" spans="2:4" x14ac:dyDescent="0.2">
      <c r="B436" s="28" t="s">
        <v>100</v>
      </c>
      <c r="D436" s="44"/>
    </row>
    <row r="437" spans="2:4" x14ac:dyDescent="0.2">
      <c r="B437" s="26" t="s">
        <v>103</v>
      </c>
      <c r="D437" s="44"/>
    </row>
    <row r="438" spans="2:4" x14ac:dyDescent="0.2">
      <c r="B438" s="26" t="s">
        <v>104</v>
      </c>
      <c r="D438" s="44"/>
    </row>
    <row r="439" spans="2:4" x14ac:dyDescent="0.2">
      <c r="B439" s="28" t="s">
        <v>109</v>
      </c>
      <c r="D439" s="44"/>
    </row>
    <row r="440" spans="2:4" ht="25.5" x14ac:dyDescent="0.2">
      <c r="B440" s="29" t="s">
        <v>111</v>
      </c>
      <c r="D440" s="44"/>
    </row>
    <row r="441" spans="2:4" ht="51" x14ac:dyDescent="0.2">
      <c r="B441" s="29" t="s">
        <v>114</v>
      </c>
      <c r="D441" s="44"/>
    </row>
    <row r="442" spans="2:4" x14ac:dyDescent="0.2">
      <c r="B442" s="28" t="s">
        <v>116</v>
      </c>
      <c r="D442" s="44"/>
    </row>
    <row r="443" spans="2:4" x14ac:dyDescent="0.2">
      <c r="B443" s="28" t="s">
        <v>117</v>
      </c>
      <c r="D443" s="44"/>
    </row>
    <row r="444" spans="2:4" x14ac:dyDescent="0.2">
      <c r="B444" s="28" t="s">
        <v>118</v>
      </c>
      <c r="D444" s="44"/>
    </row>
    <row r="445" spans="2:4" x14ac:dyDescent="0.2">
      <c r="B445" s="28" t="s">
        <v>119</v>
      </c>
      <c r="D445" s="44"/>
    </row>
    <row r="446" spans="2:4" ht="51" x14ac:dyDescent="0.2">
      <c r="B446" s="29" t="s">
        <v>122</v>
      </c>
      <c r="D446" s="44"/>
    </row>
    <row r="447" spans="2:4" x14ac:dyDescent="0.2">
      <c r="B447" s="28" t="s">
        <v>131</v>
      </c>
      <c r="D447" s="44"/>
    </row>
    <row r="448" spans="2:4" x14ac:dyDescent="0.2">
      <c r="B448" s="28" t="s">
        <v>134</v>
      </c>
      <c r="D448" s="44"/>
    </row>
    <row r="449" spans="2:4" ht="51" x14ac:dyDescent="0.2">
      <c r="B449" s="29" t="s">
        <v>137</v>
      </c>
      <c r="D449" s="44"/>
    </row>
    <row r="450" spans="2:4" x14ac:dyDescent="0.2">
      <c r="B450" s="28" t="s">
        <v>139</v>
      </c>
      <c r="D450" s="44"/>
    </row>
  </sheetData>
  <autoFilter ref="C1:C333" xr:uid="{38417AD5-18B7-44AA-B337-6525E291024F}"/>
  <sortState xmlns:xlrd2="http://schemas.microsoft.com/office/spreadsheetml/2017/richdata2" ref="B333:C450">
    <sortCondition descending="1" ref="C333:C450"/>
  </sortState>
  <mergeCells count="11">
    <mergeCell ref="CF1:CK1"/>
    <mergeCell ref="CL1:DB1"/>
    <mergeCell ref="DD1:DF1"/>
    <mergeCell ref="DG1:DR1"/>
    <mergeCell ref="DS1:DV1"/>
    <mergeCell ref="DX1:DY1"/>
    <mergeCell ref="G1:H1"/>
    <mergeCell ref="J1:BN1"/>
    <mergeCell ref="BO1:BP1"/>
    <mergeCell ref="BS1:BV1"/>
    <mergeCell ref="BW1:CE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Sampling_location_coordinates</vt:lpstr>
      <vt:lpstr>Riverbank_and_land_sampling </vt:lpstr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Pinto, Rose</dc:creator>
  <cp:keywords/>
  <dc:description/>
  <cp:lastModifiedBy>Emmerik, Tim van</cp:lastModifiedBy>
  <cp:revision/>
  <cp:lastPrinted>2023-04-06T14:46:29Z</cp:lastPrinted>
  <dcterms:created xsi:type="dcterms:W3CDTF">2022-06-23T19:38:32Z</dcterms:created>
  <dcterms:modified xsi:type="dcterms:W3CDTF">2025-02-09T09:01:18Z</dcterms:modified>
  <cp:category/>
  <cp:contentStatus/>
</cp:coreProperties>
</file>